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760" firstSheet="1" activeTab="1"/>
  </bookViews>
  <sheets>
    <sheet name="Foglio note" sheetId="13" r:id="rId1"/>
    <sheet name="Esercizio 1" sheetId="1" r:id="rId2"/>
    <sheet name="Esercizio 2" sheetId="8" r:id="rId3"/>
    <sheet name="Allegato esercizio2" sheetId="17" r:id="rId4"/>
    <sheet name="Esercizio 3" sheetId="6" r:id="rId5"/>
    <sheet name="Esercizio 4" sheetId="10" r:id="rId6"/>
    <sheet name="Sunto note" sheetId="11" r:id="rId7"/>
    <sheet name="Scheda Clienti ES4" sheetId="16" r:id="rId8"/>
    <sheet name="Foglio di comanda ES4" sheetId="15" r:id="rId9"/>
  </sheets>
  <calcPr calcId="125725"/>
</workbook>
</file>

<file path=xl/calcChain.xml><?xml version="1.0" encoding="utf-8"?>
<calcChain xmlns="http://schemas.openxmlformats.org/spreadsheetml/2006/main">
  <c r="G2" i="1"/>
  <c r="H2" i="17"/>
  <c r="G2" i="8"/>
  <c r="F1" i="11"/>
  <c r="G2" i="10"/>
  <c r="G2" i="6"/>
  <c r="F5" i="1"/>
  <c r="H32" s="1"/>
  <c r="A5"/>
  <c r="A5" i="6" s="1"/>
  <c r="C45" i="11"/>
  <c r="C44"/>
  <c r="C42"/>
  <c r="C43" s="1"/>
  <c r="C41"/>
  <c r="D38"/>
  <c r="D37"/>
  <c r="D35"/>
  <c r="D36" s="1"/>
  <c r="D34"/>
  <c r="C30"/>
  <c r="C29"/>
  <c r="C28"/>
  <c r="C27"/>
  <c r="C26"/>
  <c r="C25"/>
  <c r="C24"/>
  <c r="B13"/>
  <c r="B12"/>
  <c r="F51" i="10"/>
  <c r="F52" s="1"/>
  <c r="F44" i="6"/>
  <c r="F51" s="1"/>
  <c r="H51" s="1"/>
  <c r="H49" i="8"/>
  <c r="E31" i="11" s="1"/>
  <c r="H36" i="1"/>
  <c r="H37" s="1"/>
  <c r="H39"/>
  <c r="C9" i="11" s="1"/>
  <c r="H41" i="1"/>
  <c r="C10" i="11" s="1"/>
  <c r="H47" i="1"/>
  <c r="C13" i="11" s="1"/>
  <c r="H49" i="1"/>
  <c r="C14" i="11" s="1"/>
  <c r="H51" i="1"/>
  <c r="C15" i="11" s="1"/>
  <c r="H53" i="1"/>
  <c r="H54" s="1"/>
  <c r="H56"/>
  <c r="C18" i="11" s="1"/>
  <c r="H58" i="1"/>
  <c r="C19" i="11" s="1"/>
  <c r="A5" i="17" l="1"/>
  <c r="E46" i="11"/>
  <c r="C46"/>
  <c r="E39"/>
  <c r="C16"/>
  <c r="C17" s="1"/>
  <c r="H60" i="1"/>
  <c r="D20" i="11" s="1"/>
  <c r="H43" i="1"/>
  <c r="D11" i="11" s="1"/>
  <c r="C7"/>
  <c r="C8" s="1"/>
  <c r="R2" i="16"/>
  <c r="A2" i="15"/>
  <c r="R2"/>
  <c r="A4" i="11"/>
  <c r="A2" i="16"/>
  <c r="H5" i="17"/>
  <c r="C31" i="11"/>
  <c r="A5" i="8"/>
  <c r="E4" i="11"/>
  <c r="A5" i="10"/>
  <c r="F5" i="8"/>
  <c r="H34" s="1"/>
  <c r="F5" i="10"/>
  <c r="H32" s="1"/>
  <c r="F5" i="6"/>
  <c r="H32" s="1"/>
  <c r="E21" i="11" l="1"/>
  <c r="G27" i="13" s="1"/>
  <c r="J27" s="1"/>
  <c r="E22" i="11" l="1"/>
  <c r="F48" s="1"/>
</calcChain>
</file>

<file path=xl/sharedStrings.xml><?xml version="1.0" encoding="utf-8"?>
<sst xmlns="http://schemas.openxmlformats.org/spreadsheetml/2006/main" count="394" uniqueCount="263">
  <si>
    <t>Nr.</t>
  </si>
  <si>
    <t>x2</t>
  </si>
  <si>
    <t>Ø</t>
  </si>
  <si>
    <t>=</t>
  </si>
  <si>
    <t>:5</t>
  </si>
  <si>
    <t>UP 1.1.1</t>
  </si>
  <si>
    <t>UP 1.1.2</t>
  </si>
  <si>
    <t>UP 1.2</t>
  </si>
  <si>
    <t xml:space="preserve">Total </t>
  </si>
  <si>
    <t>UP 1.1.1.1</t>
  </si>
  <si>
    <t>UP 1.1.1.2</t>
  </si>
  <si>
    <t>UP 1.1.1.3</t>
  </si>
  <si>
    <t>UP 1.1.2.1</t>
  </si>
  <si>
    <t>UP 1.1.2.2</t>
  </si>
  <si>
    <t>UP 1.1.2.3</t>
  </si>
  <si>
    <t>UP 1.1.2.4</t>
  </si>
  <si>
    <t>UP 1.1.2.5</t>
  </si>
  <si>
    <t>UP 1.1.2.6</t>
  </si>
  <si>
    <t>UP 1.1.2.7</t>
  </si>
  <si>
    <t>UP1.1</t>
  </si>
  <si>
    <t>UP 1.3.1</t>
  </si>
  <si>
    <t>UP 1.3.2</t>
  </si>
  <si>
    <t>UP 1.3.3</t>
  </si>
  <si>
    <t>UP 1.3.4</t>
  </si>
  <si>
    <t>UP 1.3</t>
  </si>
  <si>
    <t>UP 1.2.1</t>
  </si>
  <si>
    <t>UP 1.2.2</t>
  </si>
  <si>
    <t>UP 1.2.3</t>
  </si>
  <si>
    <t>UP 1.2.4</t>
  </si>
  <si>
    <t>UP 1.2.5</t>
  </si>
  <si>
    <t>UP 1.2.6</t>
  </si>
  <si>
    <t>UP 1.2.7</t>
  </si>
  <si>
    <t>UP 1.4.4: Ausfüllen Auftrag</t>
  </si>
  <si>
    <t>UP 1.4.1</t>
  </si>
  <si>
    <t>UP 1.4.2</t>
  </si>
  <si>
    <t>UP 1.4.3</t>
  </si>
  <si>
    <t>UP 1.4.4</t>
  </si>
  <si>
    <t>UP 1.4</t>
  </si>
  <si>
    <t>Nr.:</t>
  </si>
  <si>
    <t>UP 1.1</t>
  </si>
  <si>
    <t>BBK/20.10.2012</t>
  </si>
  <si>
    <t>Bestellung ausführen</t>
  </si>
  <si>
    <t>Professione Ottico / Ottica AFC</t>
  </si>
  <si>
    <t>Data esame</t>
  </si>
  <si>
    <t>Numero candidato/a</t>
  </si>
  <si>
    <t>Procedura di qualificazione</t>
  </si>
  <si>
    <t>Formulario per l'esame intermedio</t>
  </si>
  <si>
    <t>secondo ordinanza sulla formazione professionale di base del 10.05.2010</t>
  </si>
  <si>
    <t>Dati personali della candidata / del candidato</t>
  </si>
  <si>
    <t>Cognome e Nome:</t>
  </si>
  <si>
    <t>Indirizzo di domicilio esatto:</t>
  </si>
  <si>
    <t>Nota d'esame posizione 1</t>
  </si>
  <si>
    <t>Esecuzione lavori di laboratorio e lavori amministrativi (laboratorio)</t>
  </si>
  <si>
    <t>Sottoposizioni d'esame</t>
  </si>
  <si>
    <t>Note</t>
  </si>
  <si>
    <t>Osservazioni</t>
  </si>
  <si>
    <t>vale doppio</t>
  </si>
  <si>
    <t>Lavori di riparazione e servizio</t>
  </si>
  <si>
    <t>Lavori amministrativi</t>
  </si>
  <si>
    <t>Somma intermedia</t>
  </si>
  <si>
    <t>: 5 = nota*</t>
  </si>
  <si>
    <t>(* nota da arrotondare a mezzopunto)</t>
  </si>
  <si>
    <t>Segnalazioni degli esperti</t>
  </si>
  <si>
    <t>Se all'esame sorgono lacune riguardanti la formazione professionale, gli esperti devono dare indicazioni precise riguardanti tali lacune</t>
  </si>
  <si>
    <t>Luogo e data:</t>
  </si>
  <si>
    <t>Firma degli esperti</t>
  </si>
  <si>
    <t>Istruzioni per l'assegnazione delle note</t>
  </si>
  <si>
    <t>Le prestazioni fornite durante la procedura di qualificazione vengono valutate con note da 6 a 1. Per la valutazione delle posizioni e sottoposizioni sono ammesse note di mezzopunto. Alle sottoposizioni viene dato un'importanza differente, come da indicazioni.</t>
  </si>
  <si>
    <t>Lavori pratici</t>
  </si>
  <si>
    <t>Lavori laboratorio 1 (montaggio lenti)</t>
  </si>
  <si>
    <t>Lavori laboratorio 2 (lavori di controllo)</t>
  </si>
  <si>
    <t>UP 1.1: Lavori di laboratorio 1 (montaggio lenti)</t>
  </si>
  <si>
    <t>Candidato/a</t>
  </si>
  <si>
    <t>Esercizio 1</t>
  </si>
  <si>
    <t>Tempo 1 1/2 h</t>
  </si>
  <si>
    <t>Le due lenti organiche, già parzialmente molate, sono da montare nell'allegata montatura. Sono da rispettare i centri ottici riportati qui di seguito.</t>
  </si>
  <si>
    <r>
      <t>Osservazione:</t>
    </r>
    <r>
      <rPr>
        <sz val="10"/>
        <rFont val="Arial"/>
        <family val="2"/>
      </rPr>
      <t xml:space="preserve"> per la valutazione dell'esercizio ogni lente viene considerata singolarmente.</t>
    </r>
  </si>
  <si>
    <t>Montatura</t>
  </si>
  <si>
    <t>Lenti</t>
  </si>
  <si>
    <t>D:</t>
  </si>
  <si>
    <t>S:</t>
  </si>
  <si>
    <t>D 32mm</t>
  </si>
  <si>
    <t>DP:</t>
  </si>
  <si>
    <t>Altezza:</t>
  </si>
  <si>
    <t>Osservazioni:</t>
  </si>
  <si>
    <t>Nr.candidato/a</t>
  </si>
  <si>
    <r>
      <t xml:space="preserve">Valutazione </t>
    </r>
    <r>
      <rPr>
        <sz val="7"/>
        <rFont val="Arial"/>
        <family val="2"/>
      </rPr>
      <t>(sono ammesse esclusivamente note intere o di mezzo punto)</t>
    </r>
  </si>
  <si>
    <t>UP 1.1.1: Precisione ottica</t>
  </si>
  <si>
    <t>Valutazione</t>
  </si>
  <si>
    <t>parziali</t>
  </si>
  <si>
    <t>Destra</t>
  </si>
  <si>
    <t>Sinistra</t>
  </si>
  <si>
    <t>UP 1.1.1.1: Centraggio DP*</t>
  </si>
  <si>
    <t>1.1.1.1 vale doppio</t>
  </si>
  <si>
    <t>UP 1.1.1.2: Asse orizzontale progressivo*</t>
  </si>
  <si>
    <t>UP 1.1.1.3: Centraggio altezza*</t>
  </si>
  <si>
    <t>UP 1.1.2: Montaggio, biselli</t>
  </si>
  <si>
    <r>
      <t xml:space="preserve">UP 1.1.2.1: Frontale </t>
    </r>
    <r>
      <rPr>
        <sz val="7"/>
        <rFont val="Arial"/>
        <family val="2"/>
      </rPr>
      <t>(Curvatura, Propeller, Glasversatz, ponte dal davanti)</t>
    </r>
  </si>
  <si>
    <r>
      <t xml:space="preserve">UP 1.1.2.2: Aste </t>
    </r>
    <r>
      <rPr>
        <sz val="7"/>
        <rFont val="Arial"/>
        <family val="2"/>
      </rPr>
      <t>(Apertura simmetrica, Inclinazione/simmetria, Movimento aste)</t>
    </r>
  </si>
  <si>
    <t>UP 1.1.2.3: Condizioni della montatura*</t>
  </si>
  <si>
    <t>UP 1.1.2.4: Stato/pulizia delle lenti*</t>
  </si>
  <si>
    <t>UP 1.1.2.5: Tenuta delle lenti*</t>
  </si>
  <si>
    <t>UP 1.1.2.6: Tecnica di molatura / biselli</t>
  </si>
  <si>
    <t>UP 1.1.2.7: Precisione calibro* orizzontale/verticale</t>
  </si>
  <si>
    <t>* Criteri di valutazione secondo foglio speciale</t>
  </si>
  <si>
    <t>Firme</t>
  </si>
  <si>
    <t>Esperto 1:</t>
  </si>
  <si>
    <t xml:space="preserve">               Esperto 2:</t>
  </si>
  <si>
    <t>UP 1.2: Lavori di laboratorio 2 (lavori di controllo)</t>
  </si>
  <si>
    <t>Esercizio 2</t>
  </si>
  <si>
    <t>Tempo 3/4 h</t>
  </si>
  <si>
    <t>Controllare l'esattezza delle 2 lenti e dell'occhiale annesso. Annotare tutte le eventuali differenze rispetto ai dati indacati</t>
  </si>
  <si>
    <t>Centrare e marcare le 4 lenti annesse secondo le ricette date</t>
  </si>
  <si>
    <t>Punteggio massimo</t>
  </si>
  <si>
    <t>Punteggio raggiunto</t>
  </si>
  <si>
    <t>UP 1.2: Misurazioni e controllo qualità</t>
  </si>
  <si>
    <t>Lavori di controllo:</t>
  </si>
  <si>
    <t>Lavori di centraggio e marcature:</t>
  </si>
  <si>
    <t>Lente 1</t>
  </si>
  <si>
    <t>Lente 2</t>
  </si>
  <si>
    <t>Lente 3</t>
  </si>
  <si>
    <t>Lente 4</t>
  </si>
  <si>
    <t>Occhiale 1</t>
  </si>
  <si>
    <t>Totale</t>
  </si>
  <si>
    <t>Tabella</t>
  </si>
  <si>
    <t>Firme:</t>
  </si>
  <si>
    <t>Esperto 2:</t>
  </si>
  <si>
    <t>UP 1.3: Lavori di riparazione e servizio alla clientela</t>
  </si>
  <si>
    <t>Esercizio 3</t>
  </si>
  <si>
    <t>Tempo 1h</t>
  </si>
  <si>
    <t>Motare le allegate lenti organiche e adattare il Clip sulla montatura multifocale dell'esercizio 1.</t>
  </si>
  <si>
    <t>UP 1.3: Lavori di riparazione e servizio</t>
  </si>
  <si>
    <t>Adattamento clip</t>
  </si>
  <si>
    <t>UP 1.3.1: Montaggio lente/stabilità</t>
  </si>
  <si>
    <t>UP 1.3.3: Manualità clip (Mettere/togliere)</t>
  </si>
  <si>
    <t xml:space="preserve">Nota UP 1.3  </t>
  </si>
  <si>
    <t xml:space="preserve">Esperto 1 </t>
  </si>
  <si>
    <t>UP 1.3.2: Adattamento parte metallica</t>
  </si>
  <si>
    <t>UP 1.3.4: Lavorazione (verarbeitung)</t>
  </si>
  <si>
    <t>UP 1.4: Lavori amministrativi</t>
  </si>
  <si>
    <t>Esercizio 4</t>
  </si>
  <si>
    <t>Tempo: 1/2h</t>
  </si>
  <si>
    <t>Osservazione:</t>
  </si>
  <si>
    <t>UP 1.4.2: Scelta diametro</t>
  </si>
  <si>
    <t>UP 1.4.1: Scelta indice lenti</t>
  </si>
  <si>
    <t>UP 1.4.3: Compilazione dell'ordinazione</t>
  </si>
  <si>
    <t>1 punto</t>
  </si>
  <si>
    <t xml:space="preserve">Nota UP 1.4  </t>
  </si>
  <si>
    <t>Punti</t>
  </si>
  <si>
    <t>Sunto note esame pratico intermedio</t>
  </si>
  <si>
    <t>Nota d'esame, posizione 1</t>
  </si>
  <si>
    <t>1.1.2.4 vale doppio</t>
  </si>
  <si>
    <t>20+19 Punti = Nota 6,0</t>
  </si>
  <si>
    <t>18+17 Punti = Nota 5,5</t>
  </si>
  <si>
    <t>16+15 Punti = Nota 5,0</t>
  </si>
  <si>
    <t>14+13 Punti = Nota 4,5</t>
  </si>
  <si>
    <t>12+11 Punti = Nota 4,0</t>
  </si>
  <si>
    <t>10+ 9  Punti = Nota 3,5</t>
  </si>
  <si>
    <t xml:space="preserve">    0 Punti = Nota 1,0</t>
  </si>
  <si>
    <t>2+1 Punti = Nota 1,5</t>
  </si>
  <si>
    <t>4+3 Punti = Nota 2,0</t>
  </si>
  <si>
    <t>6+5 Punti = Nota 2,5</t>
  </si>
  <si>
    <t>8+7 Punti = Nota 3,0</t>
  </si>
  <si>
    <t>Data:</t>
  </si>
  <si>
    <t>SV</t>
  </si>
  <si>
    <t>MF</t>
  </si>
  <si>
    <t>Fornitore:</t>
  </si>
  <si>
    <t>sph</t>
  </si>
  <si>
    <t>cyl</t>
  </si>
  <si>
    <t>asse</t>
  </si>
  <si>
    <t>Add</t>
  </si>
  <si>
    <t>prisma</t>
  </si>
  <si>
    <t>base</t>
  </si>
  <si>
    <t>Dx</t>
  </si>
  <si>
    <t>Sx</t>
  </si>
  <si>
    <t>Tipo lente</t>
  </si>
  <si>
    <t>Diametro</t>
  </si>
  <si>
    <t>Colore</t>
  </si>
  <si>
    <t>Trattamento</t>
  </si>
  <si>
    <t>Termine di consegna:</t>
  </si>
  <si>
    <t>OD</t>
  </si>
  <si>
    <t>Ponte:</t>
  </si>
  <si>
    <t>OS</t>
  </si>
  <si>
    <t>altezza:</t>
  </si>
  <si>
    <t>N</t>
  </si>
  <si>
    <t>Indicare il diametro minimo di comanda:</t>
  </si>
  <si>
    <t>Cognome:</t>
  </si>
  <si>
    <t>d.N:</t>
  </si>
  <si>
    <t>Nome:</t>
  </si>
  <si>
    <t>Tel Pri:</t>
  </si>
  <si>
    <t>Indirizzo:</t>
  </si>
  <si>
    <t>Tel Uff:</t>
  </si>
  <si>
    <t>Cell:</t>
  </si>
  <si>
    <t>CAP, Luogo:</t>
  </si>
  <si>
    <t>email:</t>
  </si>
  <si>
    <t>Professione / Tempo libero:</t>
  </si>
  <si>
    <t>Medico oculista/refra:</t>
  </si>
  <si>
    <t>del:</t>
  </si>
  <si>
    <t>Già portatore di occhiali:</t>
  </si>
  <si>
    <t>Si</t>
  </si>
  <si>
    <t>No</t>
  </si>
  <si>
    <t>Se si, tipo occhiale:</t>
  </si>
  <si>
    <t>distanza</t>
  </si>
  <si>
    <t>lettura</t>
  </si>
  <si>
    <t>Tipo di lente:</t>
  </si>
  <si>
    <t>Nuova ricetta:</t>
  </si>
  <si>
    <t>Lontano</t>
  </si>
  <si>
    <t>Vicino</t>
  </si>
  <si>
    <t>DP</t>
  </si>
  <si>
    <t>Dx:</t>
  </si>
  <si>
    <t>Sx:</t>
  </si>
  <si>
    <t>Altezza</t>
  </si>
  <si>
    <t>prezzo</t>
  </si>
  <si>
    <t>Montatura:</t>
  </si>
  <si>
    <t>Sostituzioni:</t>
  </si>
  <si>
    <t>Lavori speciali:</t>
  </si>
  <si>
    <t>Lente dx:</t>
  </si>
  <si>
    <t>Lente sx:</t>
  </si>
  <si>
    <t>Diversi:</t>
  </si>
  <si>
    <t>Bernasconi</t>
  </si>
  <si>
    <t>Luigi</t>
  </si>
  <si>
    <t>Strada Nuova 4</t>
  </si>
  <si>
    <t>6900 Lugano</t>
  </si>
  <si>
    <t>X</t>
  </si>
  <si>
    <t>Dr.ssa Anastasi</t>
  </si>
  <si>
    <t>80</t>
  </si>
  <si>
    <t>-1.75</t>
  </si>
  <si>
    <t>160</t>
  </si>
  <si>
    <t>Perso tutto l'occhiale, non lo sappiamo (cliente nuovo)</t>
  </si>
  <si>
    <t>-2.00</t>
  </si>
  <si>
    <t>091 900.01.02</t>
  </si>
  <si>
    <t>079 100.20.30</t>
  </si>
  <si>
    <t>pensionato, legge molto.</t>
  </si>
  <si>
    <t>x</t>
  </si>
  <si>
    <t>+5.00</t>
  </si>
  <si>
    <t>+5.25</t>
  </si>
  <si>
    <t>Per l'allegata montatura e la rispettiva ricetta, comandare due nuove lenti per lettura con diametro ottimale e compilare la scheda dati del cliente (per archivio dati del negozio) e il foglio di comanda per la ditta</t>
  </si>
  <si>
    <t>Vecchia ricetta:</t>
  </si>
  <si>
    <t>UP 1.2.5:</t>
  </si>
  <si>
    <t>Occhiale 1 - Signor Bianchi Antonio</t>
  </si>
  <si>
    <t>SI</t>
  </si>
  <si>
    <t>NO</t>
  </si>
  <si>
    <t>L'occhiale del cliente supera il controlo ed è pronto per la consegna?</t>
  </si>
  <si>
    <t>Se l'occhiale non si può consegnare, motiva la risposta:</t>
  </si>
  <si>
    <t>Le lenti corrispondono alla comanda eseguita?</t>
  </si>
  <si>
    <t>Se non corrispondono, motiva la risposta:</t>
  </si>
  <si>
    <t>Allegato esercizio 2</t>
  </si>
  <si>
    <t>delta</t>
  </si>
  <si>
    <t>UP 1.2.6/7:</t>
  </si>
  <si>
    <t>Controllo Lenti - Referenza Balestra</t>
  </si>
  <si>
    <t>Iga Optic EcoLine</t>
  </si>
  <si>
    <t>Orga 150 HMC</t>
  </si>
  <si>
    <t>Axe 5°</t>
  </si>
  <si>
    <t>Cyl. - 1.50</t>
  </si>
  <si>
    <t>sph -1,00</t>
  </si>
  <si>
    <t xml:space="preserve">sph -1,50 </t>
  </si>
  <si>
    <t xml:space="preserve">Cyl. - 1.00 </t>
  </si>
  <si>
    <t>Axe 175°</t>
  </si>
  <si>
    <t>S 34mm</t>
  </si>
  <si>
    <t>D 21mm</t>
  </si>
  <si>
    <t>S 21mm</t>
  </si>
  <si>
    <t>Ricetta Dr.ssa Anastasi del 02.07.2012</t>
  </si>
  <si>
    <t>03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</si>
</sst>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810]d\ mmmm\ yyyy;@"/>
  </numFmts>
  <fonts count="26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0" borderId="4" xfId="0" applyBorder="1"/>
    <xf numFmtId="0" fontId="3" fillId="0" borderId="0" xfId="0" applyFont="1"/>
    <xf numFmtId="164" fontId="0" fillId="0" borderId="0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0" borderId="0" xfId="0" applyFont="1" applyBorder="1"/>
    <xf numFmtId="0" fontId="0" fillId="0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6" xfId="0" applyBorder="1"/>
    <xf numFmtId="0" fontId="0" fillId="0" borderId="15" xfId="0" applyBorder="1"/>
    <xf numFmtId="0" fontId="0" fillId="0" borderId="17" xfId="0" applyBorder="1"/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164" fontId="0" fillId="0" borderId="2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right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164" fontId="0" fillId="0" borderId="15" xfId="0" applyNumberForma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1" fillId="0" borderId="0" xfId="0" applyFont="1" applyBorder="1"/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0" xfId="0" applyFont="1"/>
    <xf numFmtId="0" fontId="5" fillId="0" borderId="2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4" fontId="0" fillId="0" borderId="0" xfId="0" applyNumberFormat="1" applyBorder="1" applyAlignment="1">
      <alignment horizontal="center" vertical="center"/>
    </xf>
    <xf numFmtId="0" fontId="8" fillId="0" borderId="2" xfId="0" applyFont="1" applyBorder="1"/>
    <xf numFmtId="0" fontId="0" fillId="0" borderId="0" xfId="0" applyBorder="1" applyAlignment="1">
      <alignment vertical="center"/>
    </xf>
    <xf numFmtId="0" fontId="0" fillId="0" borderId="18" xfId="0" applyBorder="1"/>
    <xf numFmtId="0" fontId="4" fillId="0" borderId="18" xfId="0" applyFont="1" applyBorder="1" applyAlignment="1">
      <alignment horizontal="left" vertical="center"/>
    </xf>
    <xf numFmtId="0" fontId="0" fillId="0" borderId="33" xfId="0" applyBorder="1"/>
    <xf numFmtId="0" fontId="0" fillId="0" borderId="0" xfId="0" applyFill="1" applyBorder="1" applyAlignment="1">
      <alignment vertical="center"/>
    </xf>
    <xf numFmtId="0" fontId="0" fillId="0" borderId="0" xfId="0" applyAlignment="1">
      <alignment horizontal="right"/>
    </xf>
    <xf numFmtId="0" fontId="0" fillId="0" borderId="35" xfId="0" applyBorder="1"/>
    <xf numFmtId="0" fontId="0" fillId="0" borderId="22" xfId="0" applyFill="1" applyBorder="1" applyAlignment="1">
      <alignment horizontal="center" vertical="center"/>
    </xf>
    <xf numFmtId="164" fontId="0" fillId="0" borderId="0" xfId="0" applyNumberFormat="1" applyBorder="1"/>
    <xf numFmtId="164" fontId="0" fillId="0" borderId="3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3" xfId="0" applyNumberFormat="1" applyBorder="1" applyAlignment="1">
      <alignment horizontal="left"/>
    </xf>
    <xf numFmtId="164" fontId="6" fillId="0" borderId="2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0" fillId="2" borderId="37" xfId="0" applyNumberFormat="1" applyFill="1" applyBorder="1" applyAlignment="1">
      <alignment horizontal="center" vertical="center"/>
    </xf>
    <xf numFmtId="164" fontId="0" fillId="2" borderId="38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39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40" xfId="0" applyNumberFormat="1" applyFill="1" applyBorder="1" applyAlignment="1">
      <alignment horizontal="center" vertical="center"/>
    </xf>
    <xf numFmtId="164" fontId="0" fillId="3" borderId="41" xfId="0" applyNumberForma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2" xfId="0" applyBorder="1"/>
    <xf numFmtId="164" fontId="0" fillId="0" borderId="43" xfId="0" applyNumberFormat="1" applyBorder="1"/>
    <xf numFmtId="164" fontId="0" fillId="0" borderId="0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 applyFill="1" applyBorder="1" applyAlignment="1">
      <alignment horizontal="left" vertical="center"/>
    </xf>
    <xf numFmtId="164" fontId="0" fillId="0" borderId="13" xfId="0" applyNumberForma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164" fontId="2" fillId="3" borderId="4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0" borderId="4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2" borderId="41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0" fillId="0" borderId="2" xfId="0" applyNumberFormat="1" applyBorder="1" applyAlignment="1">
      <alignment horizontal="center" vertical="center"/>
    </xf>
    <xf numFmtId="0" fontId="2" fillId="0" borderId="2" xfId="0" applyFont="1" applyBorder="1"/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8" xfId="0" applyFont="1" applyBorder="1"/>
    <xf numFmtId="0" fontId="4" fillId="0" borderId="26" xfId="0" applyFont="1" applyBorder="1"/>
    <xf numFmtId="0" fontId="4" fillId="0" borderId="18" xfId="0" applyFont="1" applyFill="1" applyBorder="1"/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0" fillId="3" borderId="34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3" xfId="0" applyFont="1" applyBorder="1"/>
    <xf numFmtId="0" fontId="4" fillId="0" borderId="0" xfId="0" applyFont="1" applyBorder="1" applyAlignment="1">
      <alignment vertic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10" fillId="0" borderId="0" xfId="0" applyFont="1"/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12" fillId="4" borderId="2" xfId="0" applyFont="1" applyFill="1" applyBorder="1"/>
    <xf numFmtId="0" fontId="0" fillId="4" borderId="2" xfId="0" applyFill="1" applyBorder="1"/>
    <xf numFmtId="0" fontId="0" fillId="4" borderId="48" xfId="0" applyFill="1" applyBorder="1"/>
    <xf numFmtId="0" fontId="2" fillId="3" borderId="35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64" fontId="0" fillId="0" borderId="41" xfId="0" applyNumberFormat="1" applyFill="1" applyBorder="1" applyAlignment="1">
      <alignment horizontal="center" vertical="center"/>
    </xf>
    <xf numFmtId="164" fontId="0" fillId="0" borderId="41" xfId="0" applyNumberFormat="1" applyBorder="1" applyAlignment="1">
      <alignment horizontal="center"/>
    </xf>
    <xf numFmtId="164" fontId="3" fillId="4" borderId="4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4" fillId="0" borderId="46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0" fillId="0" borderId="22" xfId="0" applyBorder="1"/>
    <xf numFmtId="0" fontId="13" fillId="0" borderId="0" xfId="0" applyFont="1" applyAlignment="1"/>
    <xf numFmtId="0" fontId="16" fillId="0" borderId="0" xfId="0" applyFont="1"/>
    <xf numFmtId="49" fontId="0" fillId="0" borderId="5" xfId="0" applyNumberFormat="1" applyBorder="1"/>
    <xf numFmtId="0" fontId="18" fillId="0" borderId="0" xfId="0" applyFont="1"/>
    <xf numFmtId="164" fontId="2" fillId="3" borderId="4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vertical="center" wrapText="1"/>
    </xf>
    <xf numFmtId="0" fontId="4" fillId="0" borderId="5" xfId="0" applyFont="1" applyBorder="1"/>
    <xf numFmtId="0" fontId="2" fillId="0" borderId="4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38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/>
    <xf numFmtId="165" fontId="0" fillId="0" borderId="2" xfId="0" applyNumberForma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2" xfId="0" applyFont="1" applyBorder="1"/>
    <xf numFmtId="0" fontId="0" fillId="0" borderId="0" xfId="0" applyAlignment="1">
      <alignment vertical="center"/>
    </xf>
    <xf numFmtId="0" fontId="6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4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vertical="center"/>
    </xf>
    <xf numFmtId="0" fontId="21" fillId="0" borderId="0" xfId="0" applyFont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Border="1"/>
    <xf numFmtId="0" fontId="21" fillId="0" borderId="0" xfId="0" applyFont="1" applyAlignment="1">
      <alignment horizontal="left" vertical="center"/>
    </xf>
    <xf numFmtId="0" fontId="0" fillId="0" borderId="66" xfId="0" applyBorder="1"/>
    <xf numFmtId="0" fontId="0" fillId="0" borderId="9" xfId="0" applyBorder="1"/>
    <xf numFmtId="0" fontId="0" fillId="0" borderId="4" xfId="0" applyBorder="1"/>
    <xf numFmtId="0" fontId="0" fillId="0" borderId="17" xfId="0" applyBorder="1"/>
    <xf numFmtId="0" fontId="0" fillId="0" borderId="64" xfId="0" applyBorder="1"/>
    <xf numFmtId="164" fontId="0" fillId="0" borderId="46" xfId="0" applyNumberFormat="1" applyBorder="1"/>
    <xf numFmtId="164" fontId="0" fillId="0" borderId="49" xfId="0" applyNumberFormat="1" applyBorder="1"/>
    <xf numFmtId="164" fontId="0" fillId="0" borderId="34" xfId="0" applyNumberFormat="1" applyBorder="1"/>
    <xf numFmtId="164" fontId="0" fillId="0" borderId="50" xfId="0" applyNumberFormat="1" applyBorder="1" applyAlignment="1">
      <alignment horizontal="center"/>
    </xf>
    <xf numFmtId="164" fontId="0" fillId="0" borderId="61" xfId="0" applyNumberFormat="1" applyBorder="1"/>
    <xf numFmtId="14" fontId="4" fillId="0" borderId="0" xfId="0" applyNumberFormat="1" applyFont="1" applyAlignment="1"/>
    <xf numFmtId="0" fontId="2" fillId="0" borderId="0" xfId="0" applyFont="1" applyBorder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16" xfId="0" applyFont="1" applyBorder="1" applyAlignment="1">
      <alignment horizontal="right"/>
    </xf>
    <xf numFmtId="0" fontId="0" fillId="0" borderId="0" xfId="0" applyAlignment="1">
      <alignment horizontal="left"/>
    </xf>
    <xf numFmtId="14" fontId="4" fillId="0" borderId="0" xfId="0" applyNumberFormat="1" applyFont="1" applyAlignment="1">
      <alignment horizontal="center"/>
    </xf>
    <xf numFmtId="0" fontId="2" fillId="0" borderId="5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55" xfId="0" applyNumberFormat="1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58" xfId="0" applyFont="1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9" fillId="0" borderId="57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/>
    </xf>
    <xf numFmtId="14" fontId="4" fillId="0" borderId="0" xfId="0" applyNumberFormat="1" applyFont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49" fontId="6" fillId="0" borderId="18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9" xfId="0" applyBorder="1"/>
    <xf numFmtId="0" fontId="0" fillId="0" borderId="24" xfId="0" applyBorder="1"/>
    <xf numFmtId="0" fontId="2" fillId="0" borderId="11" xfId="0" applyNumberFormat="1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64" xfId="0" applyNumberFormat="1" applyFont="1" applyBorder="1" applyAlignment="1">
      <alignment horizontal="left" vertical="center"/>
    </xf>
    <xf numFmtId="0" fontId="0" fillId="0" borderId="4" xfId="0" applyBorder="1"/>
    <xf numFmtId="0" fontId="0" fillId="0" borderId="17" xfId="0" applyBorder="1"/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6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12882</xdr:colOff>
      <xdr:row>23</xdr:row>
      <xdr:rowOff>97404</xdr:rowOff>
    </xdr:from>
    <xdr:to>
      <xdr:col>13</xdr:col>
      <xdr:colOff>200821</xdr:colOff>
      <xdr:row>42</xdr:row>
      <xdr:rowOff>54261</xdr:rowOff>
    </xdr:to>
    <xdr:pic>
      <xdr:nvPicPr>
        <xdr:cNvPr id="5" name="Immagine 4" descr="Scan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0952" r="7549" b="668"/>
        <a:stretch>
          <a:fillRect/>
        </a:stretch>
      </xdr:blipFill>
      <xdr:spPr>
        <a:xfrm>
          <a:off x="12882" y="4412962"/>
          <a:ext cx="3045439" cy="3261299"/>
        </a:xfrm>
        <a:prstGeom prst="rect">
          <a:avLst/>
        </a:prstGeom>
      </xdr:spPr>
    </xdr:pic>
    <xdr:clientData/>
  </xdr:twoCellAnchor>
  <xdr:twoCellAnchor editAs="oneCell">
    <xdr:from>
      <xdr:col>15</xdr:col>
      <xdr:colOff>14654</xdr:colOff>
      <xdr:row>23</xdr:row>
      <xdr:rowOff>102578</xdr:rowOff>
    </xdr:from>
    <xdr:to>
      <xdr:col>28</xdr:col>
      <xdr:colOff>202593</xdr:colOff>
      <xdr:row>42</xdr:row>
      <xdr:rowOff>59435</xdr:rowOff>
    </xdr:to>
    <xdr:pic>
      <xdr:nvPicPr>
        <xdr:cNvPr id="6" name="Immagine 5" descr="Scan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0952" r="7549" b="668"/>
        <a:stretch>
          <a:fillRect/>
        </a:stretch>
      </xdr:blipFill>
      <xdr:spPr>
        <a:xfrm>
          <a:off x="3311769" y="4418136"/>
          <a:ext cx="3045439" cy="3261299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32</xdr:row>
      <xdr:rowOff>114300</xdr:rowOff>
    </xdr:from>
    <xdr:to>
      <xdr:col>28</xdr:col>
      <xdr:colOff>209550</xdr:colOff>
      <xdr:row>32</xdr:row>
      <xdr:rowOff>114300</xdr:rowOff>
    </xdr:to>
    <xdr:cxnSp macro="">
      <xdr:nvCxnSpPr>
        <xdr:cNvPr id="4" name="Connettore 1 3"/>
        <xdr:cNvCxnSpPr/>
      </xdr:nvCxnSpPr>
      <xdr:spPr>
        <a:xfrm>
          <a:off x="9525" y="6991350"/>
          <a:ext cx="6334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workbookViewId="0">
      <selection activeCell="D13" sqref="D13"/>
    </sheetView>
  </sheetViews>
  <sheetFormatPr baseColWidth="10" defaultColWidth="11.42578125" defaultRowHeight="12.75"/>
  <cols>
    <col min="1" max="1" width="6.5703125" customWidth="1"/>
    <col min="2" max="5" width="8.85546875" customWidth="1"/>
    <col min="6" max="6" width="8.140625" customWidth="1"/>
    <col min="7" max="7" width="9.5703125" customWidth="1"/>
    <col min="8" max="8" width="1.140625" customWidth="1"/>
    <col min="9" max="9" width="7.85546875" customWidth="1"/>
    <col min="10" max="10" width="18.42578125" customWidth="1"/>
  </cols>
  <sheetData>
    <row r="1" spans="1:10">
      <c r="A1" t="s">
        <v>42</v>
      </c>
      <c r="G1" s="226" t="s">
        <v>43</v>
      </c>
      <c r="H1" s="226"/>
      <c r="I1" s="226"/>
      <c r="J1" s="161">
        <v>42156</v>
      </c>
    </row>
    <row r="2" spans="1:10" ht="26.25" customHeight="1">
      <c r="G2" s="226" t="s">
        <v>44</v>
      </c>
      <c r="H2" s="226"/>
      <c r="I2" s="226"/>
      <c r="J2" s="162" t="s">
        <v>262</v>
      </c>
    </row>
    <row r="3" spans="1:10" ht="26.25" customHeight="1">
      <c r="G3" s="158"/>
      <c r="H3" s="158"/>
      <c r="I3" s="158"/>
      <c r="J3" s="163"/>
    </row>
    <row r="4" spans="1:10" ht="12" customHeight="1">
      <c r="G4" s="158"/>
      <c r="H4" s="158"/>
      <c r="I4" s="158"/>
      <c r="J4" s="163"/>
    </row>
    <row r="6" spans="1:10" ht="18.75">
      <c r="A6" s="227" t="s">
        <v>45</v>
      </c>
      <c r="B6" s="227"/>
      <c r="C6" s="227"/>
      <c r="D6" s="227"/>
      <c r="E6" s="227"/>
      <c r="F6" s="227"/>
      <c r="G6" s="227"/>
      <c r="H6" s="227"/>
      <c r="I6" s="227"/>
      <c r="J6" s="227"/>
    </row>
    <row r="7" spans="1:10" ht="23.25">
      <c r="A7" s="228" t="s">
        <v>46</v>
      </c>
      <c r="B7" s="228"/>
      <c r="C7" s="228"/>
      <c r="D7" s="228"/>
      <c r="E7" s="228"/>
      <c r="F7" s="228"/>
      <c r="G7" s="228"/>
      <c r="H7" s="228"/>
      <c r="I7" s="228"/>
      <c r="J7" s="228"/>
    </row>
    <row r="8" spans="1:10">
      <c r="A8" s="229" t="s">
        <v>47</v>
      </c>
      <c r="B8" s="229"/>
      <c r="C8" s="229"/>
      <c r="D8" s="229"/>
      <c r="E8" s="229"/>
      <c r="F8" s="229"/>
      <c r="G8" s="229"/>
      <c r="H8" s="229"/>
      <c r="I8" s="229"/>
      <c r="J8" s="229"/>
    </row>
    <row r="9" spans="1:10">
      <c r="A9" s="147"/>
      <c r="B9" s="147"/>
      <c r="C9" s="147"/>
      <c r="D9" s="147"/>
      <c r="E9" s="147"/>
      <c r="F9" s="147"/>
      <c r="G9" s="147"/>
      <c r="H9" s="147"/>
      <c r="I9" s="147"/>
      <c r="J9" s="147"/>
    </row>
    <row r="10" spans="1:10">
      <c r="A10" s="147"/>
      <c r="B10" s="147"/>
      <c r="C10" s="147"/>
      <c r="D10" s="147"/>
      <c r="E10" s="147"/>
      <c r="F10" s="147"/>
      <c r="G10" s="147"/>
      <c r="H10" s="147"/>
      <c r="I10" s="147"/>
      <c r="J10" s="147"/>
    </row>
    <row r="12" spans="1:10" ht="15">
      <c r="A12" s="136" t="s">
        <v>48</v>
      </c>
    </row>
    <row r="13" spans="1:10" ht="26.25" customHeight="1">
      <c r="A13" s="232" t="s">
        <v>49</v>
      </c>
      <c r="B13" s="232"/>
      <c r="C13" s="232"/>
      <c r="D13" s="164"/>
      <c r="E13" s="2"/>
      <c r="F13" s="2"/>
      <c r="G13" s="2"/>
      <c r="H13" s="2"/>
      <c r="I13" s="2"/>
      <c r="J13" s="2"/>
    </row>
    <row r="14" spans="1:10" ht="26.25" customHeight="1">
      <c r="A14" s="232" t="s">
        <v>50</v>
      </c>
      <c r="B14" s="232"/>
      <c r="C14" s="232"/>
      <c r="D14" s="3"/>
      <c r="E14" s="3"/>
      <c r="F14" s="3"/>
      <c r="G14" s="3"/>
      <c r="H14" s="3"/>
      <c r="I14" s="3"/>
      <c r="J14" s="3"/>
    </row>
    <row r="17" spans="1:11" ht="18.75">
      <c r="A17" s="137" t="s">
        <v>51</v>
      </c>
    </row>
    <row r="18" spans="1:11" ht="18.75">
      <c r="A18" s="137" t="s">
        <v>52</v>
      </c>
    </row>
    <row r="20" spans="1:11" ht="15">
      <c r="A20" s="136" t="s">
        <v>53</v>
      </c>
      <c r="G20" s="138" t="s">
        <v>54</v>
      </c>
      <c r="H20" s="38"/>
      <c r="I20" s="139" t="s">
        <v>55</v>
      </c>
    </row>
    <row r="21" spans="1:11" ht="18.75" customHeight="1">
      <c r="A21" t="s">
        <v>39</v>
      </c>
      <c r="B21" s="140" t="s">
        <v>69</v>
      </c>
      <c r="G21" s="216"/>
      <c r="H21" s="6"/>
      <c r="I21" s="2"/>
      <c r="J21" s="2"/>
    </row>
    <row r="22" spans="1:11" ht="18.75" customHeight="1">
      <c r="B22" s="140" t="s">
        <v>56</v>
      </c>
      <c r="G22" s="216"/>
      <c r="H22" s="6"/>
      <c r="I22" s="3"/>
      <c r="J22" s="3"/>
    </row>
    <row r="23" spans="1:11" ht="18.75" customHeight="1">
      <c r="A23" t="s">
        <v>7</v>
      </c>
      <c r="B23" s="140" t="s">
        <v>70</v>
      </c>
      <c r="G23" s="216"/>
      <c r="H23" s="6"/>
      <c r="I23" s="3"/>
      <c r="J23" s="3"/>
    </row>
    <row r="24" spans="1:11" ht="18.75" customHeight="1">
      <c r="A24" t="s">
        <v>24</v>
      </c>
      <c r="B24" s="140" t="s">
        <v>57</v>
      </c>
      <c r="G24" s="216"/>
      <c r="H24" s="6"/>
      <c r="I24" s="3"/>
      <c r="J24" s="3"/>
    </row>
    <row r="25" spans="1:11" ht="18.75" customHeight="1" thickBot="1">
      <c r="A25" t="s">
        <v>37</v>
      </c>
      <c r="B25" s="140" t="s">
        <v>58</v>
      </c>
      <c r="G25" s="217"/>
      <c r="H25" s="6"/>
      <c r="I25" s="3"/>
      <c r="J25" s="3"/>
    </row>
    <row r="26" spans="1:11" ht="7.5" customHeight="1">
      <c r="G26" s="218"/>
      <c r="H26" s="6"/>
    </row>
    <row r="27" spans="1:11" ht="19.5" customHeight="1" thickBot="1">
      <c r="E27" s="230" t="s">
        <v>59</v>
      </c>
      <c r="F27" s="231"/>
      <c r="G27" s="219">
        <f>SUM(G21:G25)</f>
        <v>0</v>
      </c>
      <c r="H27" s="38"/>
      <c r="I27" s="140" t="s">
        <v>60</v>
      </c>
      <c r="J27" s="220">
        <f>G27/5</f>
        <v>0</v>
      </c>
    </row>
    <row r="28" spans="1:11" ht="5.25" customHeight="1" thickTop="1" thickBot="1">
      <c r="G28" s="141"/>
      <c r="H28" s="6"/>
    </row>
    <row r="29" spans="1:11">
      <c r="I29" s="225" t="s">
        <v>61</v>
      </c>
      <c r="J29" s="225"/>
      <c r="K29" s="142"/>
    </row>
    <row r="31" spans="1:11" ht="15.75">
      <c r="A31" s="143" t="s">
        <v>62</v>
      </c>
    </row>
    <row r="33" spans="1:10" ht="15.75" customHeight="1">
      <c r="A33" s="223" t="s">
        <v>63</v>
      </c>
      <c r="B33" s="223"/>
      <c r="C33" s="223"/>
      <c r="D33" s="223"/>
      <c r="E33" s="223"/>
      <c r="F33" s="223"/>
      <c r="G33" s="223"/>
      <c r="H33" s="223"/>
      <c r="I33" s="223"/>
      <c r="J33" s="223"/>
    </row>
    <row r="34" spans="1:10" ht="15.75" customHeight="1">
      <c r="A34" s="223"/>
      <c r="B34" s="223"/>
      <c r="C34" s="223"/>
      <c r="D34" s="223"/>
      <c r="E34" s="223"/>
      <c r="F34" s="223"/>
      <c r="G34" s="223"/>
      <c r="H34" s="223"/>
      <c r="I34" s="223"/>
      <c r="J34" s="223"/>
    </row>
    <row r="35" spans="1:10">
      <c r="A35" s="144"/>
      <c r="B35" s="144"/>
      <c r="C35" s="144"/>
      <c r="D35" s="144"/>
      <c r="E35" s="144"/>
      <c r="F35" s="144"/>
      <c r="G35" s="144"/>
      <c r="H35" s="144"/>
      <c r="I35" s="144"/>
      <c r="J35" s="144"/>
    </row>
    <row r="36" spans="1:10">
      <c r="A36" s="16"/>
      <c r="B36" s="16"/>
      <c r="C36" s="16"/>
      <c r="D36" s="16"/>
      <c r="E36" s="16"/>
      <c r="F36" s="16"/>
      <c r="G36" s="16"/>
      <c r="H36" s="16"/>
      <c r="I36" s="16"/>
      <c r="J36" s="16"/>
    </row>
    <row r="37" spans="1:10">
      <c r="A37" s="16"/>
      <c r="B37" s="16"/>
      <c r="C37" s="16"/>
      <c r="D37" s="16"/>
      <c r="E37" s="16"/>
      <c r="F37" s="16"/>
      <c r="G37" s="16"/>
      <c r="H37" s="16"/>
      <c r="I37" s="16"/>
      <c r="J37" s="16"/>
    </row>
    <row r="38" spans="1:10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>
      <c r="A41" s="16"/>
      <c r="B41" s="16"/>
      <c r="C41" s="16"/>
      <c r="D41" s="16"/>
      <c r="E41" s="16"/>
      <c r="F41" s="16"/>
      <c r="G41" s="16"/>
      <c r="H41" s="16"/>
      <c r="I41" s="16"/>
      <c r="J41" s="16"/>
    </row>
    <row r="42" spans="1:10">
      <c r="A42" s="16"/>
      <c r="B42" s="16"/>
      <c r="C42" s="16"/>
      <c r="D42" s="16"/>
      <c r="E42" s="16"/>
      <c r="F42" s="16"/>
      <c r="G42" s="16"/>
      <c r="H42" s="16"/>
      <c r="I42" s="16"/>
      <c r="J42" s="16"/>
    </row>
    <row r="44" spans="1:10">
      <c r="A44" s="6" t="s">
        <v>64</v>
      </c>
      <c r="D44" t="s">
        <v>65</v>
      </c>
    </row>
    <row r="46" spans="1:10">
      <c r="A46" s="15"/>
      <c r="B46" s="15"/>
      <c r="D46" s="15"/>
      <c r="E46" s="15"/>
      <c r="F46" s="15"/>
      <c r="G46" s="15"/>
      <c r="H46" s="15"/>
      <c r="I46" s="15"/>
      <c r="J46" s="15"/>
    </row>
    <row r="48" spans="1:10" ht="15">
      <c r="A48" s="136" t="s">
        <v>66</v>
      </c>
    </row>
    <row r="49" spans="1:11" ht="21" customHeight="1">
      <c r="A49" s="224" t="s">
        <v>67</v>
      </c>
      <c r="B49" s="224"/>
      <c r="C49" s="224"/>
      <c r="D49" s="224"/>
      <c r="E49" s="224"/>
      <c r="F49" s="224"/>
      <c r="G49" s="224"/>
      <c r="H49" s="224"/>
      <c r="I49" s="224"/>
      <c r="J49" s="224"/>
      <c r="K49" s="148"/>
    </row>
    <row r="50" spans="1:11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K50" s="148"/>
    </row>
    <row r="51" spans="1:11">
      <c r="A51" s="224"/>
      <c r="B51" s="224"/>
      <c r="C51" s="224"/>
      <c r="D51" s="224"/>
      <c r="E51" s="224"/>
      <c r="F51" s="224"/>
      <c r="G51" s="224"/>
      <c r="H51" s="224"/>
      <c r="I51" s="224"/>
      <c r="J51" s="224"/>
      <c r="K51" s="148"/>
    </row>
    <row r="52" spans="1:11">
      <c r="A52" s="145"/>
      <c r="B52" s="145"/>
    </row>
    <row r="53" spans="1:11">
      <c r="A53" s="145" t="s">
        <v>40</v>
      </c>
      <c r="B53" s="145"/>
    </row>
  </sheetData>
  <mergeCells count="11">
    <mergeCell ref="A33:J34"/>
    <mergeCell ref="A49:J51"/>
    <mergeCell ref="I29:J29"/>
    <mergeCell ref="G1:I1"/>
    <mergeCell ref="G2:I2"/>
    <mergeCell ref="A6:J6"/>
    <mergeCell ref="A7:J7"/>
    <mergeCell ref="A8:J8"/>
    <mergeCell ref="E27:F27"/>
    <mergeCell ref="A13:C13"/>
    <mergeCell ref="A14:C14"/>
  </mergeCells>
  <pageMargins left="0.78740157480314965" right="0.78740157480314965" top="0.19685039370078741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5"/>
  <sheetViews>
    <sheetView tabSelected="1" workbookViewId="0">
      <selection activeCell="G3" sqref="G3"/>
    </sheetView>
  </sheetViews>
  <sheetFormatPr baseColWidth="10" defaultColWidth="11.42578125" defaultRowHeight="12.75"/>
  <cols>
    <col min="5" max="5" width="10.28515625" customWidth="1"/>
    <col min="6" max="6" width="10.5703125" customWidth="1"/>
    <col min="7" max="7" width="9.7109375" customWidth="1"/>
  </cols>
  <sheetData>
    <row r="1" spans="1:9" ht="15.75">
      <c r="A1" s="4" t="s">
        <v>68</v>
      </c>
    </row>
    <row r="2" spans="1:9" s="21" customFormat="1">
      <c r="A2" s="48" t="s">
        <v>71</v>
      </c>
      <c r="F2" s="159" t="s">
        <v>163</v>
      </c>
      <c r="G2" s="233">
        <f>'Foglio note'!J1</f>
        <v>42156</v>
      </c>
      <c r="H2" s="233"/>
      <c r="I2" s="221"/>
    </row>
    <row r="3" spans="1:9" ht="6" customHeight="1" thickBot="1"/>
    <row r="4" spans="1:9">
      <c r="A4" s="17" t="s">
        <v>72</v>
      </c>
      <c r="B4" s="18"/>
      <c r="C4" s="18"/>
      <c r="D4" s="18"/>
      <c r="E4" s="19"/>
      <c r="F4" s="41" t="s">
        <v>0</v>
      </c>
      <c r="G4" s="42"/>
    </row>
    <row r="5" spans="1:9" ht="20.25" customHeight="1" thickBot="1">
      <c r="A5" s="234" t="str">
        <f>IF('Foglio note'!D13=0," ",'Foglio note'!D13)</f>
        <v xml:space="preserve"> </v>
      </c>
      <c r="B5" s="235"/>
      <c r="C5" s="235"/>
      <c r="D5" s="235"/>
      <c r="E5" s="236"/>
      <c r="F5" s="237" t="str">
        <f>IF('Foglio note'!J2=0," ",'Foglio note'!J2)</f>
        <v>03</v>
      </c>
      <c r="G5" s="238"/>
    </row>
    <row r="7" spans="1:9" ht="15.75">
      <c r="A7" s="4" t="s">
        <v>73</v>
      </c>
      <c r="E7" s="5"/>
      <c r="F7" s="5" t="s">
        <v>74</v>
      </c>
    </row>
    <row r="8" spans="1:9" ht="6" customHeight="1"/>
    <row r="9" spans="1:9">
      <c r="A9" s="246" t="s">
        <v>75</v>
      </c>
      <c r="B9" s="246"/>
      <c r="C9" s="246"/>
      <c r="D9" s="246"/>
      <c r="E9" s="246"/>
      <c r="F9" s="246"/>
      <c r="G9" s="246"/>
    </row>
    <row r="10" spans="1:9">
      <c r="A10" s="246"/>
      <c r="B10" s="246"/>
      <c r="C10" s="246"/>
      <c r="D10" s="246"/>
      <c r="E10" s="246"/>
      <c r="F10" s="246"/>
      <c r="G10" s="246"/>
    </row>
    <row r="11" spans="1:9">
      <c r="A11" s="246"/>
      <c r="B11" s="246"/>
      <c r="C11" s="246"/>
      <c r="D11" s="246"/>
      <c r="E11" s="246"/>
      <c r="F11" s="246"/>
      <c r="G11" s="246"/>
    </row>
    <row r="12" spans="1:9">
      <c r="A12" s="5" t="s">
        <v>76</v>
      </c>
    </row>
    <row r="13" spans="1:9">
      <c r="A13" s="21"/>
    </row>
    <row r="14" spans="1:9" ht="13.5" thickBot="1"/>
    <row r="15" spans="1:9" ht="6" customHeight="1">
      <c r="A15" s="22"/>
      <c r="B15" s="23"/>
      <c r="C15" s="23"/>
      <c r="D15" s="23"/>
      <c r="E15" s="23"/>
      <c r="F15" s="23"/>
      <c r="G15" s="24"/>
    </row>
    <row r="16" spans="1:9" ht="12.75" customHeight="1">
      <c r="A16" s="25"/>
      <c r="B16" s="50" t="s">
        <v>77</v>
      </c>
      <c r="C16" s="11" t="s">
        <v>250</v>
      </c>
      <c r="D16" s="11"/>
      <c r="E16" s="11"/>
      <c r="F16" s="6"/>
      <c r="G16" s="26"/>
    </row>
    <row r="17" spans="1:8">
      <c r="A17" s="25"/>
      <c r="B17" s="50" t="s">
        <v>78</v>
      </c>
      <c r="C17" s="11" t="s">
        <v>251</v>
      </c>
      <c r="D17" s="11"/>
      <c r="E17" s="11"/>
      <c r="F17" s="6"/>
      <c r="G17" s="26"/>
    </row>
    <row r="18" spans="1:8">
      <c r="A18" s="27"/>
      <c r="B18" s="11"/>
      <c r="C18" s="11"/>
      <c r="D18" s="11"/>
      <c r="E18" s="11"/>
      <c r="F18" s="6"/>
      <c r="G18" s="26"/>
    </row>
    <row r="19" spans="1:8">
      <c r="A19" s="25"/>
      <c r="B19" s="50" t="s">
        <v>79</v>
      </c>
      <c r="C19" s="51" t="s">
        <v>254</v>
      </c>
      <c r="D19" s="222" t="s">
        <v>253</v>
      </c>
      <c r="E19" s="11" t="s">
        <v>257</v>
      </c>
      <c r="F19" s="6"/>
      <c r="G19" s="26"/>
    </row>
    <row r="20" spans="1:8">
      <c r="A20" s="25"/>
      <c r="B20" s="50" t="s">
        <v>80</v>
      </c>
      <c r="C20" s="51" t="s">
        <v>255</v>
      </c>
      <c r="D20" s="222" t="s">
        <v>256</v>
      </c>
      <c r="E20" s="11" t="s">
        <v>252</v>
      </c>
      <c r="F20" s="6"/>
      <c r="G20" s="26"/>
    </row>
    <row r="21" spans="1:8">
      <c r="A21" s="27"/>
      <c r="B21" s="11"/>
      <c r="C21" s="11"/>
      <c r="D21" s="11"/>
      <c r="E21" s="11"/>
      <c r="F21" s="6"/>
      <c r="G21" s="26"/>
    </row>
    <row r="22" spans="1:8">
      <c r="A22" s="25"/>
      <c r="B22" s="50"/>
      <c r="C22" s="50" t="s">
        <v>82</v>
      </c>
      <c r="D22" s="11" t="s">
        <v>81</v>
      </c>
      <c r="E22" s="11" t="s">
        <v>258</v>
      </c>
      <c r="F22" s="6"/>
      <c r="G22" s="26"/>
    </row>
    <row r="23" spans="1:8">
      <c r="A23" s="25"/>
      <c r="B23" s="50"/>
      <c r="C23" s="50" t="s">
        <v>83</v>
      </c>
      <c r="D23" s="11" t="s">
        <v>259</v>
      </c>
      <c r="E23" s="11" t="s">
        <v>260</v>
      </c>
      <c r="F23" s="6"/>
      <c r="G23" s="26"/>
    </row>
    <row r="24" spans="1:8">
      <c r="A24" s="27"/>
      <c r="B24" s="6"/>
      <c r="C24" s="6"/>
      <c r="D24" s="6"/>
      <c r="E24" s="6"/>
      <c r="F24" s="6"/>
      <c r="G24" s="26"/>
    </row>
    <row r="25" spans="1:8" ht="6" customHeight="1" thickBot="1">
      <c r="A25" s="20"/>
      <c r="B25" s="7"/>
      <c r="C25" s="7"/>
      <c r="D25" s="7"/>
      <c r="E25" s="7"/>
      <c r="F25" s="7"/>
      <c r="G25" s="28"/>
    </row>
    <row r="27" spans="1:8" ht="21.75" customHeight="1">
      <c r="A27" s="149" t="s">
        <v>84</v>
      </c>
      <c r="B27" s="15"/>
      <c r="C27" s="15"/>
      <c r="D27" s="15"/>
      <c r="E27" s="15"/>
      <c r="F27" s="15"/>
      <c r="G27" s="15"/>
      <c r="H27" s="15"/>
    </row>
    <row r="28" spans="1:8" ht="20.25" customHeight="1">
      <c r="A28" s="15"/>
      <c r="B28" s="15"/>
      <c r="C28" s="15"/>
      <c r="D28" s="15"/>
      <c r="E28" s="15"/>
      <c r="F28" s="15"/>
      <c r="G28" s="15"/>
      <c r="H28" s="15"/>
    </row>
    <row r="29" spans="1:8" ht="20.25" customHeight="1">
      <c r="A29" s="16"/>
      <c r="B29" s="16"/>
      <c r="C29" s="16"/>
      <c r="D29" s="16"/>
      <c r="E29" s="16"/>
      <c r="F29" s="16"/>
      <c r="G29" s="16"/>
      <c r="H29" s="16"/>
    </row>
    <row r="30" spans="1:8" ht="13.5" thickBot="1">
      <c r="A30" s="7"/>
      <c r="B30" s="7"/>
      <c r="C30" s="7"/>
      <c r="D30" s="7"/>
      <c r="E30" s="7"/>
      <c r="F30" s="7"/>
      <c r="G30" s="7"/>
      <c r="H30" s="7"/>
    </row>
    <row r="31" spans="1:8" ht="12.75" customHeight="1" thickBot="1"/>
    <row r="32" spans="1:8" ht="18.75" thickBot="1">
      <c r="A32" s="8" t="s">
        <v>86</v>
      </c>
      <c r="F32" s="247" t="s">
        <v>85</v>
      </c>
      <c r="G32" s="248"/>
      <c r="H32" s="150" t="str">
        <f>IF(F5=0," ",F5)</f>
        <v>03</v>
      </c>
    </row>
    <row r="33" spans="1:8" ht="12.75" customHeight="1" thickBot="1">
      <c r="A33" s="8"/>
    </row>
    <row r="34" spans="1:8" ht="13.9" customHeight="1">
      <c r="A34" s="4" t="s">
        <v>87</v>
      </c>
      <c r="E34" s="239" t="s">
        <v>88</v>
      </c>
      <c r="F34" s="240"/>
      <c r="G34" s="38"/>
      <c r="H34" s="115" t="s">
        <v>54</v>
      </c>
    </row>
    <row r="35" spans="1:8" ht="13.5" thickBot="1">
      <c r="A35" s="5"/>
      <c r="C35" s="2"/>
      <c r="D35" s="2"/>
      <c r="E35" s="151" t="s">
        <v>90</v>
      </c>
      <c r="F35" s="152" t="s">
        <v>91</v>
      </c>
      <c r="G35" s="38"/>
      <c r="H35" s="40" t="s">
        <v>89</v>
      </c>
    </row>
    <row r="36" spans="1:8" ht="20.25" customHeight="1" thickBot="1">
      <c r="A36" s="47" t="s">
        <v>92</v>
      </c>
      <c r="B36" s="10"/>
      <c r="C36" s="2"/>
      <c r="D36" s="2"/>
      <c r="E36" s="81"/>
      <c r="F36" s="82"/>
      <c r="G36" s="79" t="s">
        <v>2</v>
      </c>
      <c r="H36" s="87" t="str">
        <f>IF(SUM(E36:F36)=0," ",ROUND((SUM(E36:F36)/2)/0.5,0)*0.5)</f>
        <v xml:space="preserve"> </v>
      </c>
    </row>
    <row r="37" spans="1:8" ht="20.25" customHeight="1" thickBot="1">
      <c r="A37" s="45"/>
      <c r="B37" s="33"/>
      <c r="C37" s="1"/>
      <c r="D37" s="1"/>
      <c r="E37" s="244" t="s">
        <v>93</v>
      </c>
      <c r="F37" s="245"/>
      <c r="G37" s="80" t="s">
        <v>1</v>
      </c>
      <c r="H37" s="87" t="str">
        <f>IF(H36=0," ",H36)</f>
        <v xml:space="preserve"> </v>
      </c>
    </row>
    <row r="38" spans="1:8" ht="3" customHeight="1" thickBot="1">
      <c r="A38" s="46"/>
      <c r="B38" s="32"/>
      <c r="C38" s="2"/>
      <c r="D38" s="2"/>
      <c r="E38" s="34"/>
      <c r="F38" s="35"/>
      <c r="G38" s="57"/>
      <c r="H38" s="31"/>
    </row>
    <row r="39" spans="1:8" ht="20.25" customHeight="1" thickBot="1">
      <c r="A39" s="47" t="s">
        <v>94</v>
      </c>
      <c r="B39" s="10"/>
      <c r="C39" s="3"/>
      <c r="D39" s="3"/>
      <c r="E39" s="83"/>
      <c r="F39" s="82"/>
      <c r="G39" s="79" t="s">
        <v>2</v>
      </c>
      <c r="H39" s="87" t="str">
        <f>IF(SUM(E39:F39)=0," ",ROUND((SUM(E39:F39)/2)/0.5,0)*0.5)</f>
        <v xml:space="preserve"> </v>
      </c>
    </row>
    <row r="40" spans="1:8" ht="3" customHeight="1" thickBot="1">
      <c r="A40" s="44"/>
      <c r="B40" s="10"/>
      <c r="C40" s="3"/>
      <c r="D40" s="3"/>
      <c r="E40" s="36"/>
      <c r="F40" s="36"/>
      <c r="G40" s="36"/>
      <c r="H40" s="31"/>
    </row>
    <row r="41" spans="1:8" ht="20.25" customHeight="1" thickBot="1">
      <c r="A41" s="47" t="s">
        <v>95</v>
      </c>
      <c r="B41" s="10"/>
      <c r="C41" s="3"/>
      <c r="D41" s="3"/>
      <c r="E41" s="83"/>
      <c r="F41" s="84"/>
      <c r="G41" s="73" t="s">
        <v>2</v>
      </c>
      <c r="H41" s="87" t="str">
        <f>IF(SUM(E41:F41)=0," ",ROUND((SUM(E41:F41)/2)/0.5,0)*0.5)</f>
        <v xml:space="preserve"> </v>
      </c>
    </row>
    <row r="42" spans="1:8" ht="4.1500000000000004" customHeight="1" thickBot="1">
      <c r="A42" s="99"/>
      <c r="B42" s="94"/>
      <c r="C42" s="95"/>
      <c r="D42" s="95"/>
      <c r="E42" s="96"/>
      <c r="F42" s="97"/>
      <c r="G42" s="98"/>
      <c r="H42" s="92"/>
    </row>
    <row r="43" spans="1:8" ht="20.25" customHeight="1" thickTop="1" thickBot="1">
      <c r="A43" s="63"/>
      <c r="B43" s="9"/>
      <c r="C43" s="6"/>
      <c r="D43" s="6"/>
      <c r="E43" s="67"/>
      <c r="F43" s="242" t="s">
        <v>5</v>
      </c>
      <c r="G43" s="243"/>
      <c r="H43" s="93" t="str">
        <f>IF(SUM(H36,H37,H39,H41)=0," ",ROUND(SUM(H36,H37,H39,H41)/4/0.5,0)*0.5)</f>
        <v xml:space="preserve"> </v>
      </c>
    </row>
    <row r="44" spans="1:8" ht="6" customHeight="1" thickTop="1" thickBot="1">
      <c r="D44" s="6"/>
      <c r="E44" s="67"/>
      <c r="F44" s="37"/>
      <c r="G44" s="74"/>
      <c r="H44" s="37"/>
    </row>
    <row r="45" spans="1:8" ht="16.5" thickBot="1">
      <c r="A45" s="43" t="s">
        <v>96</v>
      </c>
      <c r="B45" s="2"/>
      <c r="C45" s="2"/>
      <c r="D45" s="2"/>
      <c r="E45" s="153" t="s">
        <v>90</v>
      </c>
      <c r="F45" s="154" t="s">
        <v>91</v>
      </c>
      <c r="G45" s="9"/>
      <c r="H45" s="37"/>
    </row>
    <row r="46" spans="1:8" ht="20.25" customHeight="1" thickBot="1">
      <c r="A46" s="61" t="s">
        <v>97</v>
      </c>
      <c r="B46" s="12"/>
      <c r="C46" s="13"/>
      <c r="D46" s="13"/>
      <c r="E46" s="72"/>
      <c r="F46" s="86"/>
      <c r="G46" s="39"/>
      <c r="H46" s="34"/>
    </row>
    <row r="47" spans="1:8" ht="20.25" customHeight="1" thickBot="1">
      <c r="A47" s="47" t="s">
        <v>98</v>
      </c>
      <c r="B47" s="14"/>
      <c r="C47" s="3"/>
      <c r="D47" s="3"/>
      <c r="E47" s="68"/>
      <c r="F47" s="85"/>
      <c r="G47" s="73" t="s">
        <v>2</v>
      </c>
      <c r="H47" s="87" t="str">
        <f>IF(SUM(F46:F47)=0," ",ROUND((SUM(F46:F47)/2)/0.5,0)*0.5)</f>
        <v xml:space="preserve"> </v>
      </c>
    </row>
    <row r="48" spans="1:8" ht="3" customHeight="1" thickBot="1">
      <c r="A48" s="46"/>
      <c r="B48" s="2"/>
      <c r="C48" s="2"/>
      <c r="D48" s="2"/>
      <c r="E48" s="57"/>
      <c r="F48" s="35"/>
      <c r="G48" s="57"/>
      <c r="H48" s="31"/>
    </row>
    <row r="49" spans="1:8" ht="20.25" customHeight="1" thickBot="1">
      <c r="A49" s="47" t="s">
        <v>99</v>
      </c>
      <c r="B49" s="10"/>
      <c r="C49" s="3"/>
      <c r="D49" s="3"/>
      <c r="E49" s="91"/>
      <c r="F49" s="85"/>
      <c r="G49" s="73" t="s">
        <v>3</v>
      </c>
      <c r="H49" s="87" t="str">
        <f>IF(F49=0," ",F49)</f>
        <v xml:space="preserve"> </v>
      </c>
    </row>
    <row r="50" spans="1:8" ht="3" customHeight="1" thickBot="1">
      <c r="A50" s="44"/>
      <c r="B50" s="10"/>
      <c r="C50" s="3"/>
      <c r="D50" s="3"/>
      <c r="E50" s="57"/>
      <c r="F50" s="36"/>
      <c r="G50" s="36"/>
      <c r="H50" s="36"/>
    </row>
    <row r="51" spans="1:8" ht="20.25" customHeight="1" thickBot="1">
      <c r="A51" s="47" t="s">
        <v>100</v>
      </c>
      <c r="B51" s="10"/>
      <c r="C51" s="3"/>
      <c r="D51" s="3"/>
      <c r="E51" s="83"/>
      <c r="F51" s="82"/>
      <c r="G51" s="79" t="s">
        <v>2</v>
      </c>
      <c r="H51" s="87" t="str">
        <f>IF(SUM(E51:F51)=0," ",ROUND((SUM(E51:F51)/2)/0.5,0)*0.5)</f>
        <v xml:space="preserve"> </v>
      </c>
    </row>
    <row r="52" spans="1:8" ht="3" customHeight="1" thickBot="1">
      <c r="A52" s="44"/>
      <c r="B52" s="10"/>
      <c r="C52" s="3"/>
      <c r="D52" s="3"/>
      <c r="E52" s="36"/>
      <c r="F52" s="36"/>
      <c r="G52" s="36"/>
      <c r="H52" s="36"/>
    </row>
    <row r="53" spans="1:8" ht="20.25" customHeight="1" thickBot="1">
      <c r="A53" s="47" t="s">
        <v>101</v>
      </c>
      <c r="B53" s="2"/>
      <c r="C53" s="2"/>
      <c r="D53" s="2"/>
      <c r="E53" s="83"/>
      <c r="F53" s="82"/>
      <c r="G53" s="77" t="s">
        <v>2</v>
      </c>
      <c r="H53" s="87" t="str">
        <f>IF(SUM(E53:F53)=0," ",ROUND((SUM(E53:F53)/2)/0.5,0)*0.5)</f>
        <v xml:space="preserve"> </v>
      </c>
    </row>
    <row r="54" spans="1:8" ht="20.25" customHeight="1" thickBot="1">
      <c r="A54" s="45"/>
      <c r="B54" s="1"/>
      <c r="C54" s="1"/>
      <c r="D54" s="1"/>
      <c r="E54" s="244" t="s">
        <v>151</v>
      </c>
      <c r="F54" s="245"/>
      <c r="G54" s="78" t="s">
        <v>1</v>
      </c>
      <c r="H54" s="87" t="str">
        <f>IF(H53=0," ",H53)</f>
        <v xml:space="preserve"> </v>
      </c>
    </row>
    <row r="55" spans="1:8" s="6" customFormat="1" ht="3" customHeight="1" thickBot="1">
      <c r="A55" s="11"/>
      <c r="B55" s="9"/>
      <c r="E55" s="67"/>
      <c r="F55" s="69"/>
      <c r="G55" s="9"/>
      <c r="H55" s="9"/>
    </row>
    <row r="56" spans="1:8" ht="20.25" customHeight="1" thickBot="1">
      <c r="A56" s="47" t="s">
        <v>102</v>
      </c>
      <c r="B56" s="10"/>
      <c r="C56" s="3"/>
      <c r="D56" s="3"/>
      <c r="E56" s="68"/>
      <c r="F56" s="85"/>
      <c r="G56" s="73" t="s">
        <v>3</v>
      </c>
      <c r="H56" s="87" t="str">
        <f>IF(F56=0," ",F56)</f>
        <v xml:space="preserve"> </v>
      </c>
    </row>
    <row r="57" spans="1:8" ht="3" customHeight="1" thickBot="1">
      <c r="A57" s="30"/>
      <c r="B57" s="10"/>
      <c r="C57" s="3"/>
      <c r="D57" s="3"/>
      <c r="E57" s="68"/>
      <c r="F57" s="70"/>
      <c r="G57" s="71"/>
      <c r="H57" s="71"/>
    </row>
    <row r="58" spans="1:8" ht="20.25" customHeight="1" thickBot="1">
      <c r="A58" s="47" t="s">
        <v>103</v>
      </c>
      <c r="B58" s="10"/>
      <c r="C58" s="3"/>
      <c r="D58" s="3"/>
      <c r="E58" s="83"/>
      <c r="F58" s="82"/>
      <c r="G58" s="73" t="s">
        <v>2</v>
      </c>
      <c r="H58" s="87" t="str">
        <f>IF(SUM(F57:F58)=0," ",ROUND((SUM(E58:F58)/2)/0.5,0)*0.5)</f>
        <v xml:space="preserve"> </v>
      </c>
    </row>
    <row r="59" spans="1:8" ht="4.1500000000000004" customHeight="1" thickBot="1">
      <c r="A59" s="99"/>
      <c r="B59" s="94"/>
      <c r="C59" s="95"/>
      <c r="D59" s="95"/>
      <c r="E59" s="96"/>
      <c r="F59" s="97"/>
      <c r="G59" s="98"/>
      <c r="H59" s="92"/>
    </row>
    <row r="60" spans="1:8" ht="20.25" customHeight="1" thickTop="1" thickBot="1">
      <c r="A60" t="s">
        <v>104</v>
      </c>
      <c r="B60" s="9"/>
      <c r="C60" s="6"/>
      <c r="D60" s="6"/>
      <c r="E60" s="67"/>
      <c r="F60" s="242" t="s">
        <v>6</v>
      </c>
      <c r="G60" s="243"/>
      <c r="H60" s="93" t="str">
        <f>IF(SUM(H47,H49,H51,H53,H54,H56,H58)=0," ",ROUND(SUM(H47,H49,H51,H53,H54,H56,H58)/7/0.5,0)*0.5)</f>
        <v xml:space="preserve"> </v>
      </c>
    </row>
    <row r="61" spans="1:8" ht="6" customHeight="1" thickTop="1"/>
    <row r="63" spans="1:8">
      <c r="H63" s="37"/>
    </row>
    <row r="64" spans="1:8">
      <c r="A64" t="s">
        <v>105</v>
      </c>
    </row>
    <row r="65" spans="2:8">
      <c r="B65" s="49" t="s">
        <v>106</v>
      </c>
      <c r="C65" s="2"/>
      <c r="D65" s="241" t="s">
        <v>107</v>
      </c>
      <c r="E65" s="241"/>
      <c r="F65" s="2"/>
      <c r="G65" s="2"/>
      <c r="H65" s="2"/>
    </row>
  </sheetData>
  <mergeCells count="11">
    <mergeCell ref="G2:H2"/>
    <mergeCell ref="A5:E5"/>
    <mergeCell ref="F5:G5"/>
    <mergeCell ref="E34:F34"/>
    <mergeCell ref="D65:E65"/>
    <mergeCell ref="F43:G43"/>
    <mergeCell ref="F60:G60"/>
    <mergeCell ref="E37:F37"/>
    <mergeCell ref="E54:F54"/>
    <mergeCell ref="A9:G11"/>
    <mergeCell ref="F32:G32"/>
  </mergeCells>
  <phoneticPr fontId="0" type="noConversion"/>
  <pageMargins left="0.78740157480314965" right="0.78740157480314965" top="0.19685039370078741" bottom="0" header="0.51181102362204722" footer="0.51181102362204722"/>
  <pageSetup paperSize="9" scale="95" orientation="portrait" horizontalDpi="200" verticalDpi="200" r:id="rId1"/>
  <headerFooter alignWithMargins="0">
    <oddFooter xml:space="preserve">&amp;R&amp;6Version AB300405&amp;10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63"/>
  <sheetViews>
    <sheetView workbookViewId="0">
      <selection activeCell="G2" sqref="G2:H2"/>
    </sheetView>
  </sheetViews>
  <sheetFormatPr baseColWidth="10" defaultColWidth="11.42578125" defaultRowHeight="12.75"/>
  <cols>
    <col min="5" max="5" width="14.5703125" customWidth="1"/>
    <col min="6" max="6" width="5" customWidth="1"/>
    <col min="7" max="7" width="14.140625" customWidth="1"/>
    <col min="8" max="8" width="11.7109375" customWidth="1"/>
  </cols>
  <sheetData>
    <row r="1" spans="1:9" ht="15.75">
      <c r="A1" s="4" t="s">
        <v>68</v>
      </c>
    </row>
    <row r="2" spans="1:9" s="21" customFormat="1">
      <c r="A2" s="48" t="s">
        <v>108</v>
      </c>
      <c r="F2" s="159" t="s">
        <v>163</v>
      </c>
      <c r="G2" s="233">
        <f>IF('Foglio note'!J1=0," ",'Foglio note'!J1)</f>
        <v>42156</v>
      </c>
      <c r="H2" s="233"/>
      <c r="I2" s="160"/>
    </row>
    <row r="3" spans="1:9" ht="6" customHeight="1" thickBot="1"/>
    <row r="4" spans="1:9">
      <c r="A4" s="17" t="s">
        <v>72</v>
      </c>
      <c r="B4" s="212"/>
      <c r="C4" s="212"/>
      <c r="D4" s="212"/>
      <c r="E4" s="19"/>
      <c r="F4" s="255" t="s">
        <v>0</v>
      </c>
      <c r="G4" s="256"/>
    </row>
    <row r="5" spans="1:9" ht="20.25" customHeight="1" thickBot="1">
      <c r="A5" s="234" t="str">
        <f>IF('Esercizio 1'!A5=0," ",'Esercizio 1'!A5)</f>
        <v xml:space="preserve"> </v>
      </c>
      <c r="B5" s="235"/>
      <c r="C5" s="235"/>
      <c r="D5" s="235"/>
      <c r="E5" s="236"/>
      <c r="F5" s="237" t="str">
        <f>IF('Esercizio 1'!F5=0," ",'Esercizio 1'!F5)</f>
        <v>03</v>
      </c>
      <c r="G5" s="238"/>
    </row>
    <row r="7" spans="1:9" ht="15.75">
      <c r="A7" s="43" t="s">
        <v>109</v>
      </c>
      <c r="B7" s="6"/>
      <c r="C7" s="6"/>
      <c r="D7" s="6"/>
      <c r="E7" s="11" t="s">
        <v>110</v>
      </c>
      <c r="F7" s="11"/>
      <c r="G7" s="6"/>
    </row>
    <row r="8" spans="1:9" ht="6" customHeight="1">
      <c r="A8" s="6"/>
      <c r="B8" s="6"/>
      <c r="C8" s="6"/>
      <c r="D8" s="6"/>
      <c r="E8" s="6"/>
      <c r="F8" s="6"/>
      <c r="G8" s="6"/>
    </row>
    <row r="9" spans="1:9" ht="12.75" customHeight="1" thickBot="1">
      <c r="A9" s="6"/>
      <c r="B9" s="6"/>
      <c r="C9" s="6"/>
      <c r="D9" s="6"/>
      <c r="E9" s="6"/>
      <c r="F9" s="6"/>
      <c r="G9" s="6"/>
      <c r="H9" s="101"/>
    </row>
    <row r="10" spans="1:9" ht="6" customHeight="1">
      <c r="A10" s="22"/>
      <c r="B10" s="23"/>
      <c r="C10" s="23"/>
      <c r="D10" s="23"/>
      <c r="E10" s="23"/>
      <c r="F10" s="23"/>
      <c r="G10" s="24"/>
    </row>
    <row r="11" spans="1:9" ht="12.75" customHeight="1">
      <c r="A11" s="259" t="s">
        <v>112</v>
      </c>
      <c r="B11" s="260"/>
      <c r="C11" s="260"/>
      <c r="D11" s="260"/>
      <c r="E11" s="260"/>
      <c r="F11" s="260"/>
      <c r="G11" s="261"/>
    </row>
    <row r="12" spans="1:9">
      <c r="A12" s="259"/>
      <c r="B12" s="260"/>
      <c r="C12" s="260"/>
      <c r="D12" s="260"/>
      <c r="E12" s="260"/>
      <c r="F12" s="260"/>
      <c r="G12" s="261"/>
    </row>
    <row r="13" spans="1:9">
      <c r="A13" s="259"/>
      <c r="B13" s="260"/>
      <c r="C13" s="260"/>
      <c r="D13" s="260"/>
      <c r="E13" s="260"/>
      <c r="F13" s="260"/>
      <c r="G13" s="261"/>
    </row>
    <row r="14" spans="1:9">
      <c r="A14" s="259"/>
      <c r="B14" s="260"/>
      <c r="C14" s="260"/>
      <c r="D14" s="260"/>
      <c r="E14" s="260"/>
      <c r="F14" s="260"/>
      <c r="G14" s="261"/>
    </row>
    <row r="15" spans="1:9">
      <c r="A15" s="259"/>
      <c r="B15" s="260"/>
      <c r="C15" s="260"/>
      <c r="D15" s="260"/>
      <c r="E15" s="260"/>
      <c r="F15" s="260"/>
      <c r="G15" s="261"/>
    </row>
    <row r="16" spans="1:9" ht="6" customHeight="1" thickBot="1">
      <c r="A16" s="20"/>
      <c r="B16" s="213"/>
      <c r="C16" s="213"/>
      <c r="D16" s="213"/>
      <c r="E16" s="213"/>
      <c r="F16" s="213"/>
      <c r="G16" s="214"/>
    </row>
    <row r="17" spans="1:8">
      <c r="A17" s="6"/>
      <c r="B17" s="6"/>
      <c r="C17" s="6"/>
      <c r="D17" s="6"/>
      <c r="E17" s="6"/>
      <c r="F17" s="6"/>
      <c r="G17" s="6"/>
    </row>
    <row r="18" spans="1:8" ht="12.75" customHeight="1" thickBot="1">
      <c r="A18" s="6"/>
      <c r="B18" s="6"/>
      <c r="C18" s="6"/>
      <c r="D18" s="6"/>
      <c r="E18" s="6"/>
      <c r="F18" s="6"/>
      <c r="G18" s="6"/>
    </row>
    <row r="19" spans="1:8" ht="6" customHeight="1">
      <c r="A19" s="22"/>
      <c r="B19" s="23"/>
      <c r="C19" s="23"/>
      <c r="D19" s="23"/>
      <c r="E19" s="23"/>
      <c r="F19" s="23"/>
      <c r="G19" s="24"/>
    </row>
    <row r="20" spans="1:8">
      <c r="A20" s="262" t="s">
        <v>111</v>
      </c>
      <c r="B20" s="263"/>
      <c r="C20" s="263"/>
      <c r="D20" s="263"/>
      <c r="E20" s="263"/>
      <c r="F20" s="263"/>
      <c r="G20" s="264"/>
    </row>
    <row r="21" spans="1:8">
      <c r="A21" s="262"/>
      <c r="B21" s="263"/>
      <c r="C21" s="263"/>
      <c r="D21" s="263"/>
      <c r="E21" s="263"/>
      <c r="F21" s="263"/>
      <c r="G21" s="264"/>
    </row>
    <row r="22" spans="1:8">
      <c r="A22" s="262"/>
      <c r="B22" s="263"/>
      <c r="C22" s="263"/>
      <c r="D22" s="263"/>
      <c r="E22" s="263"/>
      <c r="F22" s="263"/>
      <c r="G22" s="264"/>
    </row>
    <row r="23" spans="1:8">
      <c r="A23" s="262"/>
      <c r="B23" s="263"/>
      <c r="C23" s="263"/>
      <c r="D23" s="263"/>
      <c r="E23" s="263"/>
      <c r="F23" s="263"/>
      <c r="G23" s="264"/>
    </row>
    <row r="24" spans="1:8">
      <c r="A24" s="262"/>
      <c r="B24" s="263"/>
      <c r="C24" s="263"/>
      <c r="D24" s="263"/>
      <c r="E24" s="263"/>
      <c r="F24" s="263"/>
      <c r="G24" s="264"/>
    </row>
    <row r="25" spans="1:8" ht="6" customHeight="1" thickBot="1">
      <c r="A25" s="20"/>
      <c r="B25" s="213"/>
      <c r="C25" s="213"/>
      <c r="D25" s="213"/>
      <c r="E25" s="213"/>
      <c r="F25" s="213"/>
      <c r="G25" s="214"/>
    </row>
    <row r="27" spans="1:8" ht="20.25" customHeight="1">
      <c r="A27" s="149" t="s">
        <v>84</v>
      </c>
      <c r="B27" s="15"/>
      <c r="C27" s="15"/>
      <c r="D27" s="15"/>
      <c r="E27" s="15"/>
      <c r="F27" s="15"/>
      <c r="G27" s="15"/>
      <c r="H27" s="15"/>
    </row>
    <row r="28" spans="1:8" ht="20.25" customHeight="1">
      <c r="A28" s="15"/>
      <c r="B28" s="15"/>
      <c r="C28" s="15"/>
      <c r="D28" s="15"/>
      <c r="E28" s="15"/>
      <c r="F28" s="15"/>
      <c r="G28" s="15"/>
      <c r="H28" s="15"/>
    </row>
    <row r="29" spans="1:8" ht="20.25" customHeight="1">
      <c r="A29" s="15"/>
      <c r="B29" s="15"/>
      <c r="C29" s="15"/>
      <c r="D29" s="15"/>
      <c r="E29" s="15"/>
      <c r="F29" s="15"/>
      <c r="G29" s="15"/>
      <c r="H29" s="15"/>
    </row>
    <row r="30" spans="1:8" ht="20.25" customHeight="1">
      <c r="A30" s="16"/>
      <c r="B30" s="16"/>
      <c r="C30" s="16"/>
      <c r="D30" s="16"/>
      <c r="E30" s="16"/>
      <c r="F30" s="16"/>
      <c r="G30" s="16"/>
      <c r="H30" s="16"/>
    </row>
    <row r="31" spans="1:8" ht="13.5" thickBot="1">
      <c r="A31" s="7"/>
      <c r="B31" s="7"/>
      <c r="C31" s="7"/>
      <c r="D31" s="7"/>
      <c r="E31" s="7"/>
      <c r="F31" s="7"/>
      <c r="G31" s="7"/>
      <c r="H31" s="7"/>
    </row>
    <row r="32" spans="1:8" ht="6" customHeight="1"/>
    <row r="33" spans="1:9" ht="12.75" customHeight="1" thickBot="1"/>
    <row r="34" spans="1:9" ht="18.75" thickBot="1">
      <c r="A34" s="8" t="s">
        <v>86</v>
      </c>
      <c r="F34" s="247" t="s">
        <v>85</v>
      </c>
      <c r="G34" s="248"/>
      <c r="H34" s="102" t="str">
        <f>IF(F5=0," ",F5)</f>
        <v>03</v>
      </c>
      <c r="I34" s="6"/>
    </row>
    <row r="35" spans="1:9" ht="6" customHeight="1">
      <c r="A35" s="8"/>
    </row>
    <row r="36" spans="1:9" ht="12.75" customHeight="1" thickBot="1">
      <c r="A36" s="8"/>
      <c r="D36" s="54"/>
    </row>
    <row r="37" spans="1:9" ht="12.75" customHeight="1">
      <c r="A37" s="8"/>
      <c r="D37" s="54"/>
      <c r="G37" s="265" t="s">
        <v>113</v>
      </c>
      <c r="H37" s="253" t="s">
        <v>114</v>
      </c>
    </row>
    <row r="38" spans="1:9" ht="13.5" thickBot="1">
      <c r="A38" s="107" t="s">
        <v>115</v>
      </c>
      <c r="B38" s="2"/>
      <c r="C38" s="2"/>
      <c r="D38" s="108"/>
      <c r="E38" s="2"/>
      <c r="F38" s="2"/>
      <c r="G38" s="266"/>
      <c r="H38" s="254"/>
    </row>
    <row r="39" spans="1:9" ht="20.25" customHeight="1">
      <c r="A39" s="107" t="s">
        <v>117</v>
      </c>
      <c r="B39" s="2"/>
      <c r="C39" s="2"/>
      <c r="D39" s="108"/>
      <c r="E39" s="2"/>
      <c r="F39" s="2"/>
      <c r="G39" s="3"/>
      <c r="H39" s="130"/>
    </row>
    <row r="40" spans="1:9" ht="20.25" customHeight="1" thickBot="1">
      <c r="A40" s="110" t="s">
        <v>25</v>
      </c>
      <c r="B40" s="110" t="s">
        <v>118</v>
      </c>
      <c r="C40" s="2"/>
      <c r="D40" s="108"/>
      <c r="E40" s="2"/>
      <c r="F40" s="2"/>
      <c r="G40" s="109">
        <v>3</v>
      </c>
      <c r="H40" s="129"/>
    </row>
    <row r="41" spans="1:9" ht="20.25" customHeight="1" thickBot="1">
      <c r="A41" s="110" t="s">
        <v>26</v>
      </c>
      <c r="B41" s="110" t="s">
        <v>119</v>
      </c>
      <c r="C41" s="2"/>
      <c r="D41" s="38"/>
      <c r="E41" s="2"/>
      <c r="F41" s="2"/>
      <c r="G41" s="109">
        <v>3</v>
      </c>
      <c r="H41" s="89"/>
    </row>
    <row r="42" spans="1:9" ht="20.25" customHeight="1" thickBot="1">
      <c r="A42" s="110" t="s">
        <v>27</v>
      </c>
      <c r="B42" s="111" t="s">
        <v>120</v>
      </c>
      <c r="C42" s="2"/>
      <c r="D42" s="55"/>
      <c r="E42" s="3"/>
      <c r="F42" s="3"/>
      <c r="G42" s="75">
        <v>3</v>
      </c>
      <c r="H42" s="88"/>
    </row>
    <row r="43" spans="1:9" ht="20.25" customHeight="1" thickBot="1">
      <c r="A43" s="110" t="s">
        <v>28</v>
      </c>
      <c r="B43" s="112" t="s">
        <v>121</v>
      </c>
      <c r="C43" s="2"/>
      <c r="D43" s="106"/>
      <c r="E43" s="3"/>
      <c r="F43" s="3"/>
      <c r="G43" s="75">
        <v>3</v>
      </c>
      <c r="H43" s="89"/>
    </row>
    <row r="44" spans="1:9" ht="20.25" customHeight="1" thickBot="1">
      <c r="A44" s="5" t="s">
        <v>116</v>
      </c>
      <c r="B44" s="32"/>
      <c r="C44" s="2"/>
      <c r="D44" s="106"/>
      <c r="E44" s="3"/>
      <c r="F44" s="3"/>
      <c r="G44" s="131"/>
    </row>
    <row r="45" spans="1:9" ht="20.25" customHeight="1" thickBot="1">
      <c r="A45" s="110" t="s">
        <v>29</v>
      </c>
      <c r="B45" s="60" t="s">
        <v>122</v>
      </c>
      <c r="C45" s="3"/>
      <c r="D45" s="55"/>
      <c r="E45" s="3"/>
      <c r="F45" s="3"/>
      <c r="G45" s="75">
        <v>4</v>
      </c>
      <c r="H45" s="89"/>
    </row>
    <row r="46" spans="1:9" ht="20.25" customHeight="1" thickBot="1">
      <c r="A46" s="110" t="s">
        <v>30</v>
      </c>
      <c r="B46" s="60" t="s">
        <v>118</v>
      </c>
      <c r="C46" s="3"/>
      <c r="D46" s="55"/>
      <c r="E46" s="3"/>
      <c r="F46" s="3"/>
      <c r="G46" s="75">
        <v>2</v>
      </c>
      <c r="H46" s="89"/>
    </row>
    <row r="47" spans="1:9" ht="20.25" customHeight="1" thickBot="1">
      <c r="A47" s="110" t="s">
        <v>31</v>
      </c>
      <c r="B47" s="60" t="s">
        <v>119</v>
      </c>
      <c r="C47" s="3"/>
      <c r="D47" s="55"/>
      <c r="E47" s="62"/>
      <c r="F47" s="62"/>
      <c r="G47" s="76">
        <v>2</v>
      </c>
      <c r="H47" s="89"/>
    </row>
    <row r="48" spans="1:9" ht="6" customHeight="1">
      <c r="E48" s="27"/>
      <c r="F48" s="24"/>
      <c r="G48" s="65"/>
      <c r="H48" s="116"/>
    </row>
    <row r="49" spans="1:8" ht="20.25" customHeight="1" thickBot="1">
      <c r="A49" s="155" t="s">
        <v>124</v>
      </c>
      <c r="E49" s="257" t="s">
        <v>123</v>
      </c>
      <c r="F49" s="258"/>
      <c r="G49" s="66">
        <v>20</v>
      </c>
      <c r="H49" s="128" t="str">
        <f>IF(SUM(H40:H47)=0," ",SUM(H40:H47))</f>
        <v xml:space="preserve"> </v>
      </c>
    </row>
    <row r="50" spans="1:8" ht="25.5" customHeight="1" thickBot="1">
      <c r="G50" s="113" t="s">
        <v>7</v>
      </c>
      <c r="H50" s="146"/>
    </row>
    <row r="53" spans="1:8">
      <c r="B53" s="252" t="s">
        <v>152</v>
      </c>
      <c r="C53" s="252"/>
      <c r="D53" s="252" t="s">
        <v>162</v>
      </c>
      <c r="E53" s="252"/>
    </row>
    <row r="54" spans="1:8">
      <c r="B54" s="249" t="s">
        <v>153</v>
      </c>
      <c r="C54" s="249"/>
      <c r="D54" s="249" t="s">
        <v>161</v>
      </c>
      <c r="E54" s="249"/>
    </row>
    <row r="55" spans="1:8">
      <c r="B55" s="249" t="s">
        <v>154</v>
      </c>
      <c r="C55" s="249"/>
      <c r="D55" s="249" t="s">
        <v>160</v>
      </c>
      <c r="E55" s="249"/>
    </row>
    <row r="56" spans="1:8">
      <c r="B56" s="249" t="s">
        <v>155</v>
      </c>
      <c r="C56" s="249"/>
      <c r="D56" s="249" t="s">
        <v>159</v>
      </c>
      <c r="E56" s="249"/>
    </row>
    <row r="57" spans="1:8">
      <c r="B57" s="249" t="s">
        <v>156</v>
      </c>
      <c r="C57" s="249"/>
      <c r="D57" s="249" t="s">
        <v>158</v>
      </c>
      <c r="E57" s="249"/>
    </row>
    <row r="58" spans="1:8">
      <c r="B58" s="267" t="s">
        <v>157</v>
      </c>
      <c r="C58" s="267"/>
      <c r="D58" s="250"/>
      <c r="E58" s="251"/>
    </row>
    <row r="62" spans="1:8">
      <c r="A62" t="s">
        <v>125</v>
      </c>
    </row>
    <row r="63" spans="1:8">
      <c r="B63" s="49" t="s">
        <v>106</v>
      </c>
      <c r="C63" s="2"/>
      <c r="D63" s="241" t="s">
        <v>126</v>
      </c>
      <c r="E63" s="241"/>
      <c r="F63" s="2"/>
      <c r="G63" s="2"/>
      <c r="H63" s="2"/>
    </row>
  </sheetData>
  <mergeCells count="23">
    <mergeCell ref="G37:G38"/>
    <mergeCell ref="B58:C58"/>
    <mergeCell ref="B53:C53"/>
    <mergeCell ref="B54:C54"/>
    <mergeCell ref="B55:C55"/>
    <mergeCell ref="B56:C56"/>
    <mergeCell ref="B57:C57"/>
    <mergeCell ref="G2:H2"/>
    <mergeCell ref="D63:E63"/>
    <mergeCell ref="D56:E56"/>
    <mergeCell ref="D57:E57"/>
    <mergeCell ref="D58:E58"/>
    <mergeCell ref="D53:E53"/>
    <mergeCell ref="D54:E54"/>
    <mergeCell ref="D55:E55"/>
    <mergeCell ref="H37:H38"/>
    <mergeCell ref="A5:E5"/>
    <mergeCell ref="F4:G4"/>
    <mergeCell ref="F5:G5"/>
    <mergeCell ref="E49:F49"/>
    <mergeCell ref="A11:G15"/>
    <mergeCell ref="A20:G24"/>
    <mergeCell ref="F34:G34"/>
  </mergeCells>
  <phoneticPr fontId="0" type="noConversion"/>
  <pageMargins left="0.78740157480314965" right="0.78740157480314965" top="0.19685039370078741" bottom="0" header="0.51181102362204722" footer="0.51181102362204722"/>
  <pageSetup paperSize="9" scale="95" orientation="portrait" horizontalDpi="200" verticalDpi="200" r:id="rId1"/>
  <headerFooter alignWithMargins="0">
    <oddFooter xml:space="preserve">&amp;R&amp;6Version AB300405&amp;10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54"/>
  <sheetViews>
    <sheetView workbookViewId="0">
      <selection activeCell="C2" sqref="C2"/>
    </sheetView>
  </sheetViews>
  <sheetFormatPr baseColWidth="10" defaultColWidth="9.140625" defaultRowHeight="12.75"/>
  <cols>
    <col min="8" max="8" width="12.5703125" customWidth="1"/>
    <col min="9" max="9" width="11.5703125" customWidth="1"/>
  </cols>
  <sheetData>
    <row r="1" spans="1:10" ht="15.75">
      <c r="A1" s="4" t="s">
        <v>68</v>
      </c>
    </row>
    <row r="2" spans="1:10" s="21" customFormat="1">
      <c r="A2" s="48" t="s">
        <v>108</v>
      </c>
      <c r="G2" s="159" t="s">
        <v>163</v>
      </c>
      <c r="H2" s="268">
        <f>IF('Foglio note'!J1=0," ",'Foglio note'!J1)</f>
        <v>42156</v>
      </c>
      <c r="I2" s="268"/>
    </row>
    <row r="3" spans="1:10" ht="6" customHeight="1" thickBot="1"/>
    <row r="4" spans="1:10">
      <c r="A4" s="17" t="s">
        <v>72</v>
      </c>
      <c r="B4" s="212"/>
      <c r="C4" s="212"/>
      <c r="D4" s="212"/>
      <c r="E4" s="212"/>
      <c r="F4" s="212"/>
      <c r="G4" s="19"/>
      <c r="H4" s="255" t="s">
        <v>0</v>
      </c>
      <c r="I4" s="256"/>
    </row>
    <row r="5" spans="1:10" ht="20.25" customHeight="1" thickBot="1">
      <c r="A5" s="234" t="str">
        <f>IF('Esercizio 1'!A5=0," ",'Esercizio 1'!A5)</f>
        <v xml:space="preserve"> </v>
      </c>
      <c r="B5" s="235"/>
      <c r="C5" s="235"/>
      <c r="D5" s="235"/>
      <c r="E5" s="235"/>
      <c r="F5" s="213"/>
      <c r="G5" s="215"/>
      <c r="H5" s="237" t="str">
        <f>IF('Esercizio 1'!F5=0," ",'Esercizio 1'!F5)</f>
        <v>03</v>
      </c>
      <c r="I5" s="238"/>
    </row>
    <row r="6" spans="1:10" ht="20.25" customHeight="1">
      <c r="A6" s="132"/>
      <c r="B6" s="132"/>
      <c r="C6" s="132"/>
      <c r="D6" s="132"/>
      <c r="E6" s="132"/>
      <c r="F6" s="114"/>
      <c r="G6" s="114"/>
    </row>
    <row r="7" spans="1:10" ht="20.25" customHeight="1">
      <c r="A7" s="132" t="s">
        <v>246</v>
      </c>
      <c r="B7" s="132"/>
      <c r="C7" s="132"/>
      <c r="D7" s="132"/>
      <c r="E7" s="132"/>
      <c r="F7" s="114"/>
      <c r="G7" s="114"/>
    </row>
    <row r="9" spans="1:10" ht="15">
      <c r="A9" s="203" t="s">
        <v>116</v>
      </c>
    </row>
    <row r="11" spans="1:10" s="205" customFormat="1" ht="14.25">
      <c r="A11" s="204" t="s">
        <v>238</v>
      </c>
      <c r="C11" s="204" t="s">
        <v>239</v>
      </c>
      <c r="D11" s="204"/>
      <c r="E11" s="204"/>
      <c r="F11" s="204"/>
      <c r="G11" s="204"/>
      <c r="H11" s="204"/>
      <c r="I11" s="204"/>
      <c r="J11" s="204"/>
    </row>
    <row r="12" spans="1:10" ht="13.5" thickBot="1">
      <c r="F12" s="206"/>
      <c r="G12" s="206"/>
    </row>
    <row r="13" spans="1:10" ht="13.5" thickBot="1">
      <c r="A13" s="21" t="s">
        <v>242</v>
      </c>
      <c r="F13" s="207"/>
      <c r="G13" s="207"/>
      <c r="H13" s="208" t="s">
        <v>240</v>
      </c>
      <c r="I13" s="208" t="s">
        <v>241</v>
      </c>
    </row>
    <row r="15" spans="1:10">
      <c r="A15" s="209" t="s">
        <v>243</v>
      </c>
      <c r="B15" s="6"/>
      <c r="C15" s="6"/>
      <c r="D15" s="6"/>
      <c r="E15" s="6"/>
      <c r="F15" s="6"/>
      <c r="G15" s="6"/>
      <c r="H15" s="6"/>
      <c r="I15" s="6"/>
    </row>
    <row r="16" spans="1:10" ht="15" customHeight="1">
      <c r="A16" s="15"/>
      <c r="B16" s="15"/>
      <c r="C16" s="15"/>
      <c r="D16" s="15"/>
      <c r="E16" s="15"/>
      <c r="F16" s="15"/>
      <c r="G16" s="15"/>
      <c r="H16" s="15"/>
      <c r="I16" s="15"/>
    </row>
    <row r="17" spans="1:9" ht="15" customHeight="1">
      <c r="A17" s="16"/>
      <c r="B17" s="16"/>
      <c r="C17" s="16"/>
      <c r="D17" s="16"/>
      <c r="E17" s="16"/>
      <c r="F17" s="16"/>
      <c r="G17" s="16"/>
      <c r="H17" s="16"/>
      <c r="I17" s="16"/>
    </row>
    <row r="18" spans="1:9" ht="15" customHeight="1">
      <c r="A18" s="16"/>
      <c r="B18" s="16"/>
      <c r="C18" s="16"/>
      <c r="D18" s="16"/>
      <c r="E18" s="16"/>
      <c r="F18" s="16"/>
      <c r="G18" s="16"/>
      <c r="H18" s="16"/>
      <c r="I18" s="16"/>
    </row>
    <row r="19" spans="1:9" ht="15" customHeight="1">
      <c r="A19" s="16"/>
      <c r="B19" s="16"/>
      <c r="C19" s="16"/>
      <c r="D19" s="16"/>
      <c r="E19" s="16"/>
      <c r="F19" s="16"/>
      <c r="G19" s="16"/>
      <c r="H19" s="16"/>
      <c r="I19" s="16"/>
    </row>
    <row r="20" spans="1:9" ht="15" customHeight="1">
      <c r="A20" s="16"/>
      <c r="B20" s="16"/>
      <c r="C20" s="16"/>
      <c r="D20" s="16"/>
      <c r="E20" s="16"/>
      <c r="F20" s="16"/>
      <c r="G20" s="16"/>
      <c r="H20" s="16"/>
      <c r="I20" s="16"/>
    </row>
    <row r="21" spans="1:9" ht="15" customHeight="1">
      <c r="A21" s="16"/>
      <c r="B21" s="16"/>
      <c r="C21" s="16"/>
      <c r="D21" s="16"/>
      <c r="E21" s="16"/>
      <c r="F21" s="16"/>
      <c r="G21" s="16"/>
      <c r="H21" s="16"/>
      <c r="I21" s="16"/>
    </row>
    <row r="22" spans="1:9" ht="15" customHeight="1">
      <c r="A22" s="16"/>
      <c r="B22" s="16"/>
      <c r="C22" s="16"/>
      <c r="D22" s="16"/>
      <c r="E22" s="16"/>
      <c r="F22" s="16"/>
      <c r="G22" s="16"/>
      <c r="H22" s="16"/>
      <c r="I22" s="16"/>
    </row>
    <row r="23" spans="1:9" ht="15" customHeight="1">
      <c r="A23" s="16"/>
      <c r="B23" s="16"/>
      <c r="C23" s="16"/>
      <c r="D23" s="16"/>
      <c r="E23" s="16"/>
      <c r="F23" s="16"/>
      <c r="G23" s="16"/>
      <c r="H23" s="16"/>
      <c r="I23" s="16"/>
    </row>
    <row r="24" spans="1:9" ht="15" customHeight="1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" customHeight="1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" customHeight="1">
      <c r="A26" s="16"/>
      <c r="B26" s="16"/>
      <c r="C26" s="16"/>
      <c r="D26" s="16"/>
      <c r="E26" s="16"/>
      <c r="F26" s="16"/>
      <c r="G26" s="16"/>
      <c r="H26" s="16"/>
      <c r="I26" s="16"/>
    </row>
    <row r="27" spans="1:9" ht="15" customHeight="1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15" customHeight="1">
      <c r="A28" s="16"/>
      <c r="B28" s="16"/>
      <c r="C28" s="16"/>
      <c r="D28" s="16"/>
      <c r="E28" s="16"/>
      <c r="F28" s="16"/>
      <c r="G28" s="16"/>
      <c r="H28" s="16"/>
      <c r="I28" s="16"/>
    </row>
    <row r="29" spans="1:9" ht="15" customHeight="1">
      <c r="A29" s="16"/>
      <c r="B29" s="16"/>
      <c r="C29" s="16"/>
      <c r="D29" s="16"/>
      <c r="E29" s="16"/>
      <c r="F29" s="16"/>
      <c r="G29" s="16"/>
      <c r="H29" s="16"/>
      <c r="I29" s="16"/>
    </row>
    <row r="30" spans="1:9" ht="5.25" customHeight="1">
      <c r="A30" s="6"/>
      <c r="B30" s="6"/>
      <c r="C30" s="6"/>
      <c r="D30" s="6"/>
      <c r="E30" s="6"/>
      <c r="F30" s="6"/>
      <c r="G30" s="6"/>
      <c r="H30" s="6"/>
      <c r="I30" s="6"/>
    </row>
    <row r="31" spans="1:9" ht="15" customHeight="1">
      <c r="A31" s="6"/>
      <c r="B31" s="6"/>
      <c r="C31" s="6"/>
      <c r="D31" s="6"/>
      <c r="E31" s="6"/>
      <c r="F31" s="6"/>
      <c r="G31" s="6"/>
      <c r="H31" s="6"/>
      <c r="I31" s="6"/>
    </row>
    <row r="32" spans="1:9" s="205" customFormat="1" ht="14.25">
      <c r="A32" s="204" t="s">
        <v>248</v>
      </c>
      <c r="C32" s="210" t="s">
        <v>249</v>
      </c>
      <c r="D32" s="210"/>
      <c r="E32" s="210"/>
      <c r="F32" s="210"/>
      <c r="G32" s="210"/>
      <c r="H32" s="210"/>
      <c r="I32" s="210"/>
    </row>
    <row r="33" spans="1:9" s="205" customFormat="1" ht="15" thickBot="1">
      <c r="A33" s="204"/>
      <c r="C33" s="210"/>
      <c r="D33" s="210"/>
      <c r="E33" s="210"/>
      <c r="F33" s="210"/>
      <c r="G33" s="210"/>
      <c r="H33" s="210"/>
      <c r="I33" s="210"/>
    </row>
    <row r="34" spans="1:9" ht="13.5" thickBot="1">
      <c r="A34" s="21" t="s">
        <v>244</v>
      </c>
      <c r="H34" s="208" t="s">
        <v>240</v>
      </c>
      <c r="I34" s="208" t="s">
        <v>241</v>
      </c>
    </row>
    <row r="36" spans="1:9">
      <c r="A36" s="21" t="s">
        <v>245</v>
      </c>
    </row>
    <row r="37" spans="1:9" ht="15" customHeight="1"/>
    <row r="38" spans="1:9" ht="15" customHeight="1">
      <c r="A38" s="16"/>
      <c r="B38" s="16"/>
      <c r="C38" s="16"/>
      <c r="D38" s="16"/>
      <c r="E38" s="16"/>
      <c r="F38" s="16"/>
      <c r="G38" s="16"/>
      <c r="H38" s="16"/>
      <c r="I38" s="16"/>
    </row>
    <row r="39" spans="1:9" ht="15" customHeight="1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5" customHeight="1">
      <c r="A40" s="16"/>
      <c r="B40" s="16"/>
      <c r="C40" s="16"/>
      <c r="D40" s="16"/>
      <c r="E40" s="16"/>
      <c r="F40" s="16"/>
      <c r="G40" s="16"/>
      <c r="H40" s="16"/>
      <c r="I40" s="16"/>
    </row>
    <row r="41" spans="1:9" ht="15" customHeight="1">
      <c r="A41" s="16"/>
      <c r="B41" s="16"/>
      <c r="C41" s="16"/>
      <c r="D41" s="16"/>
      <c r="E41" s="16"/>
      <c r="F41" s="16"/>
      <c r="G41" s="16"/>
      <c r="H41" s="16"/>
      <c r="I41" s="16"/>
    </row>
    <row r="42" spans="1:9" ht="15" customHeight="1">
      <c r="A42" s="16"/>
      <c r="B42" s="16"/>
      <c r="C42" s="16"/>
      <c r="D42" s="16"/>
      <c r="E42" s="16"/>
      <c r="F42" s="16"/>
      <c r="G42" s="16"/>
      <c r="H42" s="16"/>
      <c r="I42" s="16"/>
    </row>
    <row r="43" spans="1:9" ht="15" customHeight="1">
      <c r="A43" s="16"/>
      <c r="B43" s="16"/>
      <c r="C43" s="16"/>
      <c r="D43" s="16"/>
      <c r="E43" s="16"/>
      <c r="F43" s="16"/>
      <c r="G43" s="16"/>
      <c r="H43" s="16"/>
      <c r="I43" s="16"/>
    </row>
    <row r="44" spans="1:9" ht="15" customHeight="1">
      <c r="A44" s="16"/>
      <c r="B44" s="16"/>
      <c r="C44" s="16"/>
      <c r="D44" s="16"/>
      <c r="E44" s="16"/>
      <c r="F44" s="16"/>
      <c r="G44" s="16"/>
      <c r="H44" s="16"/>
      <c r="I44" s="16"/>
    </row>
    <row r="45" spans="1:9" ht="15" customHeight="1">
      <c r="A45" s="16"/>
      <c r="B45" s="16"/>
      <c r="C45" s="16"/>
      <c r="D45" s="16"/>
      <c r="E45" s="16"/>
      <c r="F45" s="16"/>
      <c r="G45" s="16"/>
      <c r="H45" s="16"/>
      <c r="I45" s="16"/>
    </row>
    <row r="46" spans="1:9" ht="15" customHeight="1">
      <c r="A46" s="16"/>
      <c r="B46" s="16"/>
      <c r="C46" s="16"/>
      <c r="D46" s="16"/>
      <c r="E46" s="16"/>
      <c r="F46" s="16"/>
      <c r="G46" s="16"/>
      <c r="H46" s="16"/>
      <c r="I46" s="16"/>
    </row>
    <row r="47" spans="1:9" ht="15" customHeight="1">
      <c r="A47" s="16"/>
      <c r="B47" s="16"/>
      <c r="C47" s="16"/>
      <c r="D47" s="16"/>
      <c r="E47" s="16"/>
      <c r="F47" s="16"/>
      <c r="G47" s="16"/>
      <c r="H47" s="16"/>
      <c r="I47" s="16"/>
    </row>
    <row r="48" spans="1:9" ht="15" customHeight="1">
      <c r="A48" s="16"/>
      <c r="B48" s="16"/>
      <c r="C48" s="16"/>
      <c r="D48" s="16"/>
      <c r="E48" s="16"/>
      <c r="F48" s="16"/>
      <c r="G48" s="16"/>
      <c r="H48" s="16"/>
      <c r="I48" s="16"/>
    </row>
    <row r="49" spans="1:9" ht="15" customHeight="1">
      <c r="A49" s="16"/>
      <c r="B49" s="16"/>
      <c r="C49" s="16"/>
      <c r="D49" s="16"/>
      <c r="E49" s="16"/>
      <c r="F49" s="16"/>
      <c r="G49" s="16"/>
      <c r="H49" s="16"/>
      <c r="I49" s="16"/>
    </row>
    <row r="50" spans="1:9" ht="15" customHeight="1">
      <c r="A50" s="16"/>
      <c r="B50" s="16"/>
      <c r="C50" s="16"/>
      <c r="D50" s="16"/>
      <c r="E50" s="16"/>
      <c r="F50" s="16"/>
      <c r="G50" s="16"/>
      <c r="H50" s="16"/>
      <c r="I50" s="16"/>
    </row>
    <row r="51" spans="1:9" ht="15" customHeight="1">
      <c r="A51" s="16"/>
      <c r="B51" s="16"/>
      <c r="C51" s="16"/>
      <c r="D51" s="16"/>
      <c r="E51" s="16"/>
      <c r="F51" s="16"/>
      <c r="G51" s="16"/>
      <c r="H51" s="16"/>
      <c r="I51" s="16"/>
    </row>
    <row r="52" spans="1:9" ht="15" customHeight="1">
      <c r="A52" s="211"/>
      <c r="B52" s="211"/>
      <c r="C52" s="211"/>
      <c r="D52" s="211"/>
      <c r="E52" s="211"/>
      <c r="F52" s="211"/>
      <c r="G52" s="211"/>
      <c r="H52" s="211"/>
      <c r="I52" s="211"/>
    </row>
    <row r="53" spans="1:9" s="6" customFormat="1" ht="15" customHeight="1"/>
    <row r="54" spans="1:9" ht="15" customHeight="1"/>
  </sheetData>
  <mergeCells count="4">
    <mergeCell ref="H4:I4"/>
    <mergeCell ref="A5:E5"/>
    <mergeCell ref="H5:I5"/>
    <mergeCell ref="H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8"/>
  <sheetViews>
    <sheetView workbookViewId="0">
      <selection activeCell="A14" sqref="A14:G18"/>
    </sheetView>
  </sheetViews>
  <sheetFormatPr baseColWidth="10" defaultColWidth="11.42578125" defaultRowHeight="12.75"/>
  <cols>
    <col min="5" max="5" width="9.85546875" customWidth="1"/>
    <col min="6" max="6" width="12.42578125" customWidth="1"/>
    <col min="7" max="7" width="6.5703125" customWidth="1"/>
  </cols>
  <sheetData>
    <row r="1" spans="1:8" ht="15.75">
      <c r="A1" s="4" t="s">
        <v>68</v>
      </c>
    </row>
    <row r="2" spans="1:8" s="21" customFormat="1">
      <c r="A2" s="48" t="s">
        <v>127</v>
      </c>
      <c r="F2" s="159" t="s">
        <v>163</v>
      </c>
      <c r="G2" s="233">
        <f>IF('Foglio note'!J1=0," ",'Foglio note'!J1)</f>
        <v>42156</v>
      </c>
      <c r="H2" s="233"/>
    </row>
    <row r="3" spans="1:8" ht="6" customHeight="1" thickBot="1"/>
    <row r="4" spans="1:8">
      <c r="A4" s="17" t="s">
        <v>72</v>
      </c>
      <c r="B4" s="18"/>
      <c r="C4" s="18"/>
      <c r="D4" s="18"/>
      <c r="E4" s="19"/>
      <c r="F4" s="41" t="s">
        <v>0</v>
      </c>
      <c r="G4" s="42"/>
    </row>
    <row r="5" spans="1:8" ht="20.25" customHeight="1" thickBot="1">
      <c r="A5" s="234" t="str">
        <f>IF('Esercizio 1'!A5=0," ",'Esercizio 1'!A5)</f>
        <v xml:space="preserve"> </v>
      </c>
      <c r="B5" s="235"/>
      <c r="C5" s="235"/>
      <c r="D5" s="235"/>
      <c r="E5" s="236"/>
      <c r="F5" s="237" t="str">
        <f>IF('Esercizio 1'!F5=0," ",'Esercizio 1'!F5)</f>
        <v>03</v>
      </c>
      <c r="G5" s="238"/>
    </row>
    <row r="7" spans="1:8" ht="15.75">
      <c r="A7" s="43" t="s">
        <v>128</v>
      </c>
      <c r="B7" s="6"/>
      <c r="C7" s="6"/>
      <c r="D7" s="6"/>
      <c r="E7" s="11" t="s">
        <v>129</v>
      </c>
      <c r="F7" s="6"/>
      <c r="G7" s="6"/>
    </row>
    <row r="8" spans="1:8" ht="6" customHeight="1">
      <c r="A8" s="6"/>
      <c r="B8" s="6"/>
      <c r="C8" s="6"/>
      <c r="D8" s="6"/>
      <c r="E8" s="6"/>
      <c r="F8" s="6"/>
      <c r="G8" s="6"/>
    </row>
    <row r="9" spans="1:8" ht="12.75" customHeight="1">
      <c r="A9" s="6"/>
      <c r="B9" s="6"/>
      <c r="C9" s="6"/>
      <c r="D9" s="6"/>
      <c r="E9" s="6"/>
      <c r="F9" s="6"/>
      <c r="G9" s="6"/>
    </row>
    <row r="10" spans="1:8">
      <c r="A10" s="6"/>
      <c r="B10" s="6"/>
      <c r="C10" s="6"/>
      <c r="D10" s="6"/>
      <c r="E10" s="6"/>
      <c r="F10" s="6"/>
      <c r="G10" s="6"/>
    </row>
    <row r="11" spans="1:8">
      <c r="A11" s="6"/>
      <c r="B11" s="6"/>
      <c r="C11" s="6"/>
      <c r="D11" s="6"/>
      <c r="E11" s="6"/>
      <c r="F11" s="6"/>
      <c r="G11" s="6"/>
    </row>
    <row r="12" spans="1:8" ht="12.75" customHeight="1" thickBot="1">
      <c r="A12" s="6"/>
      <c r="B12" s="6"/>
      <c r="C12" s="6"/>
      <c r="D12" s="6"/>
      <c r="E12" s="6"/>
      <c r="F12" s="6"/>
      <c r="G12" s="6"/>
    </row>
    <row r="13" spans="1:8" ht="6" customHeight="1">
      <c r="A13" s="22"/>
      <c r="B13" s="23"/>
      <c r="C13" s="23"/>
      <c r="D13" s="23"/>
      <c r="E13" s="23"/>
      <c r="F13" s="23"/>
      <c r="G13" s="24"/>
    </row>
    <row r="14" spans="1:8" ht="12.75" customHeight="1">
      <c r="A14" s="269" t="s">
        <v>130</v>
      </c>
      <c r="B14" s="270"/>
      <c r="C14" s="270"/>
      <c r="D14" s="270"/>
      <c r="E14" s="270"/>
      <c r="F14" s="270"/>
      <c r="G14" s="271"/>
    </row>
    <row r="15" spans="1:8">
      <c r="A15" s="269"/>
      <c r="B15" s="270"/>
      <c r="C15" s="270"/>
      <c r="D15" s="270"/>
      <c r="E15" s="270"/>
      <c r="F15" s="270"/>
      <c r="G15" s="271"/>
    </row>
    <row r="16" spans="1:8">
      <c r="A16" s="269"/>
      <c r="B16" s="270"/>
      <c r="C16" s="270"/>
      <c r="D16" s="270"/>
      <c r="E16" s="270"/>
      <c r="F16" s="270"/>
      <c r="G16" s="271"/>
    </row>
    <row r="17" spans="1:8">
      <c r="A17" s="269"/>
      <c r="B17" s="270"/>
      <c r="C17" s="270"/>
      <c r="D17" s="270"/>
      <c r="E17" s="270"/>
      <c r="F17" s="270"/>
      <c r="G17" s="271"/>
    </row>
    <row r="18" spans="1:8">
      <c r="A18" s="269"/>
      <c r="B18" s="270"/>
      <c r="C18" s="270"/>
      <c r="D18" s="270"/>
      <c r="E18" s="270"/>
      <c r="F18" s="270"/>
      <c r="G18" s="271"/>
    </row>
    <row r="19" spans="1:8" ht="6" customHeight="1" thickBot="1">
      <c r="A19" s="20"/>
      <c r="B19" s="213"/>
      <c r="C19" s="213"/>
      <c r="D19" s="213"/>
      <c r="E19" s="213"/>
      <c r="F19" s="213"/>
      <c r="G19" s="214"/>
    </row>
    <row r="20" spans="1:8" ht="12.75" customHeight="1">
      <c r="A20" s="6"/>
      <c r="B20" s="6"/>
      <c r="C20" s="6"/>
      <c r="D20" s="6"/>
      <c r="E20" s="6"/>
      <c r="F20" s="6"/>
      <c r="G20" s="6"/>
    </row>
    <row r="21" spans="1:8" ht="12.75" customHeight="1">
      <c r="A21" s="6"/>
      <c r="B21" s="6"/>
      <c r="C21" s="6"/>
      <c r="D21" s="6"/>
      <c r="E21" s="6"/>
      <c r="F21" s="6"/>
      <c r="G21" s="6"/>
    </row>
    <row r="22" spans="1:8" ht="12.75" customHeight="1">
      <c r="A22" s="6"/>
      <c r="B22" s="6"/>
      <c r="C22" s="6"/>
      <c r="D22" s="6"/>
      <c r="E22" s="6"/>
      <c r="F22" s="6"/>
      <c r="G22" s="6"/>
    </row>
    <row r="23" spans="1:8" ht="12.75" customHeight="1"/>
    <row r="24" spans="1:8" ht="20.25" customHeight="1">
      <c r="A24" s="149" t="s">
        <v>84</v>
      </c>
      <c r="B24" s="15"/>
      <c r="C24" s="15"/>
      <c r="D24" s="15"/>
      <c r="E24" s="15"/>
      <c r="F24" s="15"/>
      <c r="G24" s="15"/>
      <c r="H24" s="15"/>
    </row>
    <row r="25" spans="1:8" ht="20.25" customHeight="1">
      <c r="A25" s="15"/>
      <c r="B25" s="15"/>
      <c r="C25" s="15"/>
      <c r="D25" s="15"/>
      <c r="E25" s="15"/>
      <c r="F25" s="15"/>
      <c r="G25" s="15"/>
      <c r="H25" s="15"/>
    </row>
    <row r="26" spans="1:8" ht="20.25" customHeight="1">
      <c r="A26" s="15"/>
      <c r="B26" s="15"/>
      <c r="C26" s="15"/>
      <c r="D26" s="15"/>
      <c r="E26" s="15"/>
      <c r="F26" s="15"/>
      <c r="G26" s="15"/>
      <c r="H26" s="15"/>
    </row>
    <row r="27" spans="1:8" ht="20.25" customHeight="1">
      <c r="A27" s="15"/>
      <c r="B27" s="15"/>
      <c r="C27" s="15"/>
      <c r="D27" s="15"/>
      <c r="E27" s="15"/>
      <c r="F27" s="15"/>
      <c r="G27" s="15"/>
      <c r="H27" s="15"/>
    </row>
    <row r="28" spans="1:8" ht="20.25" customHeight="1">
      <c r="A28" s="15"/>
      <c r="B28" s="15"/>
      <c r="C28" s="15"/>
      <c r="D28" s="15"/>
      <c r="E28" s="15"/>
      <c r="F28" s="15"/>
      <c r="G28" s="15"/>
      <c r="H28" s="15"/>
    </row>
    <row r="29" spans="1:8" ht="13.5" thickBot="1">
      <c r="A29" s="7"/>
      <c r="B29" s="7"/>
      <c r="C29" s="7"/>
      <c r="D29" s="7"/>
      <c r="E29" s="7"/>
      <c r="F29" s="7"/>
      <c r="G29" s="7"/>
      <c r="H29" s="7"/>
    </row>
    <row r="30" spans="1:8" ht="6" customHeight="1"/>
    <row r="31" spans="1:8" ht="12.75" customHeight="1" thickBot="1"/>
    <row r="32" spans="1:8" ht="18.75" thickBot="1">
      <c r="A32" s="8" t="s">
        <v>86</v>
      </c>
      <c r="F32" s="247" t="s">
        <v>85</v>
      </c>
      <c r="G32" s="248"/>
      <c r="H32" s="102" t="str">
        <f>IF(F5=0," ",F5)</f>
        <v>03</v>
      </c>
    </row>
    <row r="33" spans="1:8" ht="6" customHeight="1">
      <c r="A33" s="8"/>
    </row>
    <row r="34" spans="1:8" ht="12.75" customHeight="1">
      <c r="A34" s="8"/>
      <c r="D34" s="54"/>
    </row>
    <row r="35" spans="1:8" ht="12.75" customHeight="1">
      <c r="A35" s="8"/>
      <c r="D35" s="54"/>
    </row>
    <row r="36" spans="1:8" ht="12.75" customHeight="1">
      <c r="A36" s="8"/>
      <c r="D36" s="54"/>
    </row>
    <row r="37" spans="1:8" ht="15" customHeight="1">
      <c r="A37" s="4" t="s">
        <v>131</v>
      </c>
      <c r="D37" s="54"/>
    </row>
    <row r="38" spans="1:8" ht="15" customHeight="1">
      <c r="A38" s="4"/>
      <c r="D38" s="54"/>
    </row>
    <row r="39" spans="1:8" ht="13.5" customHeight="1">
      <c r="A39" s="4"/>
    </row>
    <row r="40" spans="1:8" ht="13.5" customHeight="1" thickBot="1">
      <c r="A40" s="58" t="s">
        <v>132</v>
      </c>
      <c r="C40" s="2"/>
      <c r="D40" s="2"/>
      <c r="F40" s="156" t="s">
        <v>88</v>
      </c>
    </row>
    <row r="41" spans="1:8" ht="21" customHeight="1" thickBot="1">
      <c r="A41" s="47" t="s">
        <v>133</v>
      </c>
      <c r="B41" s="10"/>
      <c r="C41" s="3"/>
      <c r="D41" s="3"/>
      <c r="E41" s="3"/>
      <c r="F41" s="104"/>
    </row>
    <row r="42" spans="1:8" ht="3" customHeight="1" thickBot="1">
      <c r="A42" s="29"/>
      <c r="B42" s="10"/>
      <c r="C42" s="3"/>
      <c r="D42" s="3"/>
      <c r="F42" s="36"/>
    </row>
    <row r="43" spans="1:8" ht="21" customHeight="1" thickBot="1">
      <c r="A43" s="47" t="s">
        <v>137</v>
      </c>
      <c r="B43" s="10"/>
      <c r="C43" s="2"/>
      <c r="D43" s="2"/>
      <c r="E43" s="3"/>
      <c r="F43" s="104"/>
    </row>
    <row r="44" spans="1:8" ht="21" customHeight="1" thickBot="1">
      <c r="A44" s="52"/>
      <c r="B44" s="33"/>
      <c r="C44" s="1"/>
      <c r="D44" s="1"/>
      <c r="E44" s="56" t="s">
        <v>1</v>
      </c>
      <c r="F44" s="87" t="str">
        <f>IF(F43=0," ",F43)</f>
        <v xml:space="preserve"> </v>
      </c>
    </row>
    <row r="45" spans="1:8" ht="3" customHeight="1" thickBot="1">
      <c r="A45" s="53"/>
      <c r="B45" s="32"/>
      <c r="C45" s="2"/>
      <c r="D45" s="2"/>
      <c r="F45" s="35"/>
    </row>
    <row r="46" spans="1:8" ht="21" customHeight="1" thickBot="1">
      <c r="A46" s="47" t="s">
        <v>134</v>
      </c>
      <c r="B46" s="10"/>
      <c r="C46" s="3"/>
      <c r="D46" s="3"/>
      <c r="E46" s="3"/>
      <c r="F46" s="104"/>
    </row>
    <row r="47" spans="1:8" ht="3" customHeight="1" thickBot="1">
      <c r="A47" s="29"/>
      <c r="B47" s="10"/>
      <c r="C47" s="3"/>
      <c r="D47" s="3"/>
      <c r="F47" s="36"/>
    </row>
    <row r="48" spans="1:8" ht="21" customHeight="1" thickBot="1">
      <c r="A48" s="47" t="s">
        <v>138</v>
      </c>
      <c r="B48" s="10"/>
      <c r="C48" s="3"/>
      <c r="D48" s="3"/>
      <c r="E48" s="3"/>
      <c r="F48" s="104"/>
      <c r="H48" s="54"/>
    </row>
    <row r="49" spans="1:8" ht="5.25" customHeight="1" thickBot="1">
      <c r="A49" s="59"/>
      <c r="B49" s="9"/>
      <c r="C49" s="6"/>
      <c r="D49" s="57"/>
      <c r="E49" s="6"/>
      <c r="F49" s="90"/>
    </row>
    <row r="50" spans="1:8" ht="5.25" customHeight="1" thickTop="1" thickBot="1">
      <c r="A50" s="59"/>
      <c r="B50" s="9"/>
      <c r="C50" s="6"/>
      <c r="D50" s="57"/>
      <c r="E50" s="6"/>
      <c r="G50" s="57"/>
    </row>
    <row r="51" spans="1:8" ht="20.25" customHeight="1" thickTop="1" thickBot="1">
      <c r="A51" s="105" t="s">
        <v>135</v>
      </c>
      <c r="B51" s="9"/>
      <c r="C51" s="6"/>
      <c r="D51" s="57"/>
      <c r="E51" s="6"/>
      <c r="F51" s="100" t="str">
        <f>IF(SUM(F41,F43,F44,F46,F48)=0," ",SUM(F41,F43,F44,F46,F48))</f>
        <v xml:space="preserve"> </v>
      </c>
      <c r="G51" s="103" t="s">
        <v>4</v>
      </c>
      <c r="H51" s="93" t="str">
        <f>IF(SUM(F51)=0," ",ROUND(SUM((F51)/5)/0.5,0)*0.5)</f>
        <v xml:space="preserve"> </v>
      </c>
    </row>
    <row r="52" spans="1:8" ht="12.75" customHeight="1" thickTop="1">
      <c r="A52" s="59"/>
      <c r="B52" s="9"/>
      <c r="C52" s="6"/>
      <c r="D52" s="57"/>
      <c r="E52" s="6"/>
      <c r="F52" s="57"/>
      <c r="G52" s="57"/>
      <c r="H52" s="57"/>
    </row>
    <row r="53" spans="1:8" ht="13.5" customHeight="1"/>
    <row r="54" spans="1:8" ht="13.5" customHeight="1"/>
    <row r="55" spans="1:8" ht="20.25" customHeight="1"/>
    <row r="57" spans="1:8">
      <c r="A57" s="21" t="s">
        <v>125</v>
      </c>
    </row>
    <row r="58" spans="1:8">
      <c r="B58" s="49" t="s">
        <v>136</v>
      </c>
      <c r="C58" s="2"/>
      <c r="D58" s="241" t="s">
        <v>126</v>
      </c>
      <c r="E58" s="241"/>
      <c r="F58" s="2"/>
      <c r="G58" s="2"/>
      <c r="H58" s="2"/>
    </row>
  </sheetData>
  <mergeCells count="6">
    <mergeCell ref="G2:H2"/>
    <mergeCell ref="D58:E58"/>
    <mergeCell ref="A5:E5"/>
    <mergeCell ref="F5:G5"/>
    <mergeCell ref="A14:G18"/>
    <mergeCell ref="F32:G32"/>
  </mergeCells>
  <phoneticPr fontId="0" type="noConversion"/>
  <pageMargins left="0.78740157480314965" right="0.78740157480314965" top="0.19685039370078741" bottom="0" header="0.51181102362204722" footer="0.51181102362204722"/>
  <pageSetup paperSize="9" orientation="portrait" horizontalDpi="200" verticalDpi="200" r:id="rId1"/>
  <headerFooter alignWithMargins="0">
    <oddFooter xml:space="preserve">&amp;R&amp;6Version AB300405&amp;10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58"/>
  <sheetViews>
    <sheetView workbookViewId="0">
      <selection activeCell="J19" sqref="J19"/>
    </sheetView>
  </sheetViews>
  <sheetFormatPr baseColWidth="10" defaultColWidth="11.42578125" defaultRowHeight="12.75"/>
  <cols>
    <col min="5" max="5" width="9.85546875" customWidth="1"/>
    <col min="6" max="6" width="13.5703125" customWidth="1"/>
    <col min="7" max="7" width="5" customWidth="1"/>
  </cols>
  <sheetData>
    <row r="1" spans="1:8" ht="15.75">
      <c r="A1" s="4" t="s">
        <v>68</v>
      </c>
    </row>
    <row r="2" spans="1:8" s="21" customFormat="1">
      <c r="A2" s="48" t="s">
        <v>139</v>
      </c>
      <c r="F2" s="159" t="s">
        <v>163</v>
      </c>
      <c r="G2" s="233">
        <f>IF('Foglio note'!J1=0," ",'Foglio note'!J1)</f>
        <v>42156</v>
      </c>
      <c r="H2" s="233"/>
    </row>
    <row r="3" spans="1:8" ht="6" customHeight="1" thickBot="1"/>
    <row r="4" spans="1:8">
      <c r="A4" s="17" t="s">
        <v>72</v>
      </c>
      <c r="B4" s="18"/>
      <c r="C4" s="18"/>
      <c r="D4" s="18"/>
      <c r="E4" s="19"/>
      <c r="F4" s="41" t="s">
        <v>0</v>
      </c>
      <c r="G4" s="42"/>
    </row>
    <row r="5" spans="1:8" ht="20.25" customHeight="1" thickBot="1">
      <c r="A5" s="234" t="str">
        <f>IF('Esercizio 1'!A5=0," ",'Esercizio 1'!A5)</f>
        <v xml:space="preserve"> </v>
      </c>
      <c r="B5" s="235"/>
      <c r="C5" s="235"/>
      <c r="D5" s="235"/>
      <c r="E5" s="236"/>
      <c r="F5" s="237" t="str">
        <f>IF('Esercizio 1'!F5=0," ",'Esercizio 1'!F5)</f>
        <v>03</v>
      </c>
      <c r="G5" s="238"/>
    </row>
    <row r="7" spans="1:8" ht="15.75">
      <c r="A7" s="43" t="s">
        <v>140</v>
      </c>
      <c r="B7" s="6"/>
      <c r="C7" s="6"/>
      <c r="D7" s="6"/>
      <c r="E7" s="11" t="s">
        <v>141</v>
      </c>
      <c r="F7" s="6"/>
      <c r="G7" s="6"/>
    </row>
    <row r="8" spans="1:8" ht="6" customHeight="1">
      <c r="A8" s="6"/>
      <c r="B8" s="6"/>
      <c r="C8" s="6"/>
      <c r="D8" s="6"/>
      <c r="E8" s="6"/>
      <c r="F8" s="6"/>
      <c r="G8" s="6"/>
    </row>
    <row r="9" spans="1:8" ht="12.75" customHeight="1">
      <c r="A9" s="6"/>
      <c r="B9" s="6"/>
      <c r="C9" s="6"/>
      <c r="D9" s="6"/>
      <c r="E9" s="6"/>
      <c r="F9" s="6"/>
      <c r="G9" s="6"/>
    </row>
    <row r="10" spans="1:8">
      <c r="A10" s="6"/>
      <c r="B10" s="6"/>
      <c r="C10" s="6"/>
      <c r="D10" s="6"/>
      <c r="E10" s="6"/>
      <c r="F10" s="6"/>
      <c r="G10" s="6"/>
    </row>
    <row r="11" spans="1:8">
      <c r="A11" s="6"/>
      <c r="B11" s="6"/>
      <c r="C11" s="6"/>
      <c r="D11" s="6"/>
      <c r="E11" s="6"/>
      <c r="F11" s="6"/>
      <c r="G11" s="6"/>
    </row>
    <row r="12" spans="1:8" ht="12.75" customHeight="1" thickBot="1">
      <c r="A12" s="6"/>
      <c r="B12" s="6"/>
      <c r="C12" s="6"/>
      <c r="D12" s="6"/>
      <c r="E12" s="6"/>
      <c r="F12" s="6"/>
      <c r="G12" s="6"/>
    </row>
    <row r="13" spans="1:8" ht="6" customHeight="1">
      <c r="A13" s="22"/>
      <c r="B13" s="23"/>
      <c r="C13" s="23"/>
      <c r="D13" s="23"/>
      <c r="E13" s="23"/>
      <c r="F13" s="23"/>
      <c r="G13" s="24"/>
    </row>
    <row r="14" spans="1:8" ht="12.75" customHeight="1">
      <c r="A14" s="262" t="s">
        <v>236</v>
      </c>
      <c r="B14" s="263"/>
      <c r="C14" s="263"/>
      <c r="D14" s="263"/>
      <c r="E14" s="263"/>
      <c r="F14" s="263"/>
      <c r="G14" s="264"/>
    </row>
    <row r="15" spans="1:8">
      <c r="A15" s="262"/>
      <c r="B15" s="263"/>
      <c r="C15" s="263"/>
      <c r="D15" s="263"/>
      <c r="E15" s="263"/>
      <c r="F15" s="263"/>
      <c r="G15" s="264"/>
    </row>
    <row r="16" spans="1:8">
      <c r="A16" s="262"/>
      <c r="B16" s="263"/>
      <c r="C16" s="263"/>
      <c r="D16" s="263"/>
      <c r="E16" s="263"/>
      <c r="F16" s="263"/>
      <c r="G16" s="264"/>
    </row>
    <row r="17" spans="1:8">
      <c r="A17" s="262"/>
      <c r="B17" s="263"/>
      <c r="C17" s="263"/>
      <c r="D17" s="263"/>
      <c r="E17" s="263"/>
      <c r="F17" s="263"/>
      <c r="G17" s="264"/>
    </row>
    <row r="18" spans="1:8">
      <c r="A18" s="262"/>
      <c r="B18" s="263"/>
      <c r="C18" s="263"/>
      <c r="D18" s="263"/>
      <c r="E18" s="263"/>
      <c r="F18" s="263"/>
      <c r="G18" s="264"/>
    </row>
    <row r="19" spans="1:8" ht="6" customHeight="1" thickBot="1">
      <c r="A19" s="20"/>
      <c r="B19" s="213"/>
      <c r="C19" s="213"/>
      <c r="D19" s="213"/>
      <c r="E19" s="213"/>
      <c r="F19" s="213"/>
      <c r="G19" s="214"/>
    </row>
    <row r="20" spans="1:8" ht="12.75" customHeight="1">
      <c r="A20" s="6"/>
      <c r="B20" s="6"/>
      <c r="C20" s="6"/>
      <c r="D20" s="6"/>
      <c r="E20" s="6"/>
      <c r="F20" s="6"/>
      <c r="G20" s="6"/>
    </row>
    <row r="21" spans="1:8" ht="12.75" customHeight="1">
      <c r="A21" s="6"/>
      <c r="B21" s="6"/>
      <c r="C21" s="6"/>
      <c r="D21" s="6"/>
      <c r="E21" s="6"/>
      <c r="F21" s="6"/>
      <c r="G21" s="6"/>
    </row>
    <row r="22" spans="1:8" ht="12.75" customHeight="1">
      <c r="A22" s="6"/>
      <c r="B22" s="6"/>
      <c r="C22" s="6"/>
      <c r="D22" s="6"/>
      <c r="E22" s="6"/>
      <c r="F22" s="6"/>
      <c r="G22" s="6"/>
    </row>
    <row r="23" spans="1:8" ht="12.75" customHeight="1"/>
    <row r="24" spans="1:8" ht="20.25" customHeight="1">
      <c r="A24" s="15" t="s">
        <v>142</v>
      </c>
      <c r="B24" s="15"/>
      <c r="C24" s="15"/>
      <c r="D24" s="15"/>
      <c r="E24" s="15"/>
      <c r="F24" s="15"/>
      <c r="G24" s="15"/>
      <c r="H24" s="15"/>
    </row>
    <row r="25" spans="1:8" ht="20.25" customHeight="1">
      <c r="A25" s="15"/>
      <c r="B25" s="15"/>
      <c r="C25" s="15"/>
      <c r="D25" s="15"/>
      <c r="E25" s="15"/>
      <c r="F25" s="15"/>
      <c r="G25" s="15"/>
      <c r="H25" s="15"/>
    </row>
    <row r="26" spans="1:8" ht="20.25" customHeight="1">
      <c r="A26" s="15"/>
      <c r="B26" s="15"/>
      <c r="C26" s="15"/>
      <c r="D26" s="15"/>
      <c r="E26" s="15"/>
      <c r="F26" s="15"/>
      <c r="G26" s="15"/>
      <c r="H26" s="15"/>
    </row>
    <row r="27" spans="1:8" ht="20.25" customHeight="1">
      <c r="A27" s="15"/>
      <c r="B27" s="15"/>
      <c r="C27" s="15"/>
      <c r="D27" s="15"/>
      <c r="E27" s="15"/>
      <c r="F27" s="15"/>
      <c r="G27" s="15"/>
      <c r="H27" s="15"/>
    </row>
    <row r="28" spans="1:8" ht="20.25" customHeight="1">
      <c r="A28" s="15"/>
      <c r="B28" s="15"/>
      <c r="C28" s="15"/>
      <c r="D28" s="15"/>
      <c r="E28" s="15"/>
      <c r="F28" s="15"/>
      <c r="G28" s="15"/>
      <c r="H28" s="15"/>
    </row>
    <row r="29" spans="1:8" ht="13.5" thickBot="1">
      <c r="A29" s="7"/>
      <c r="B29" s="7"/>
      <c r="C29" s="7"/>
      <c r="D29" s="7"/>
      <c r="E29" s="7"/>
      <c r="F29" s="7"/>
      <c r="G29" s="7"/>
      <c r="H29" s="7"/>
    </row>
    <row r="30" spans="1:8" ht="6" customHeight="1"/>
    <row r="31" spans="1:8" ht="12.75" customHeight="1" thickBot="1"/>
    <row r="32" spans="1:8" ht="18.75" thickBot="1">
      <c r="A32" s="8" t="s">
        <v>86</v>
      </c>
      <c r="F32" s="247" t="s">
        <v>85</v>
      </c>
      <c r="G32" s="248"/>
      <c r="H32" s="102" t="str">
        <f>IF(F5=0," ",F5)</f>
        <v>03</v>
      </c>
    </row>
    <row r="33" spans="1:8" ht="6" customHeight="1">
      <c r="A33" s="8"/>
    </row>
    <row r="34" spans="1:8" ht="12.75" customHeight="1">
      <c r="A34" s="8"/>
      <c r="D34" s="54"/>
    </row>
    <row r="35" spans="1:8" ht="12.75" customHeight="1">
      <c r="A35" s="8"/>
      <c r="D35" s="54"/>
    </row>
    <row r="36" spans="1:8" ht="12.75" customHeight="1">
      <c r="A36" s="8"/>
      <c r="D36" s="54"/>
    </row>
    <row r="37" spans="1:8" ht="15" customHeight="1">
      <c r="A37" s="4" t="s">
        <v>139</v>
      </c>
      <c r="D37" s="54"/>
    </row>
    <row r="38" spans="1:8" ht="15" customHeight="1">
      <c r="A38" s="4"/>
      <c r="D38" s="54"/>
    </row>
    <row r="39" spans="1:8" ht="13.5" customHeight="1">
      <c r="A39" s="4"/>
    </row>
    <row r="40" spans="1:8" ht="13.5" customHeight="1" thickBot="1">
      <c r="A40" s="58" t="s">
        <v>41</v>
      </c>
      <c r="C40" s="2"/>
      <c r="D40" s="2"/>
      <c r="F40" s="117" t="s">
        <v>148</v>
      </c>
    </row>
    <row r="41" spans="1:8" ht="21" customHeight="1" thickBot="1">
      <c r="A41" s="47" t="s">
        <v>144</v>
      </c>
      <c r="B41" s="10"/>
      <c r="C41" s="3"/>
      <c r="D41" s="3"/>
      <c r="E41" s="118" t="s">
        <v>146</v>
      </c>
      <c r="F41" s="104"/>
    </row>
    <row r="42" spans="1:8" ht="3" customHeight="1" thickBot="1">
      <c r="A42" s="29"/>
      <c r="B42" s="10"/>
      <c r="C42" s="3"/>
      <c r="D42" s="3"/>
      <c r="F42" s="36"/>
    </row>
    <row r="43" spans="1:8" ht="21" customHeight="1" thickBot="1">
      <c r="A43" s="47" t="s">
        <v>143</v>
      </c>
      <c r="B43" s="10"/>
      <c r="C43" s="2"/>
      <c r="D43" s="2"/>
      <c r="E43" s="118" t="s">
        <v>146</v>
      </c>
      <c r="F43" s="104"/>
    </row>
    <row r="44" spans="1:8" ht="21" customHeight="1" thickBot="1">
      <c r="A44" s="52"/>
      <c r="B44" s="33"/>
      <c r="C44" s="1"/>
      <c r="D44" s="1"/>
      <c r="E44" s="56" t="s">
        <v>1</v>
      </c>
      <c r="F44" s="87"/>
    </row>
    <row r="45" spans="1:8" ht="3" customHeight="1" thickBot="1">
      <c r="A45" s="53"/>
      <c r="B45" s="32"/>
      <c r="C45" s="2"/>
      <c r="D45" s="2"/>
      <c r="F45" s="35"/>
    </row>
    <row r="46" spans="1:8" ht="21" customHeight="1" thickBot="1">
      <c r="A46" s="47" t="s">
        <v>145</v>
      </c>
      <c r="B46" s="10"/>
      <c r="C46" s="3"/>
      <c r="D46" s="3"/>
      <c r="E46" s="118" t="s">
        <v>146</v>
      </c>
      <c r="F46" s="104"/>
    </row>
    <row r="47" spans="1:8" ht="3" customHeight="1" thickBot="1">
      <c r="A47" s="29"/>
      <c r="B47" s="10"/>
      <c r="C47" s="3"/>
      <c r="D47" s="3"/>
      <c r="F47" s="36"/>
    </row>
    <row r="48" spans="1:8" ht="21" customHeight="1" thickBot="1">
      <c r="A48" s="47" t="s">
        <v>32</v>
      </c>
      <c r="B48" s="10"/>
      <c r="C48" s="3"/>
      <c r="D48" s="3"/>
      <c r="E48" s="118" t="s">
        <v>146</v>
      </c>
      <c r="F48" s="104"/>
      <c r="H48" s="54"/>
    </row>
    <row r="49" spans="1:8" ht="5.25" customHeight="1" thickBot="1">
      <c r="A49" s="59"/>
      <c r="B49" s="9"/>
      <c r="C49" s="6"/>
      <c r="D49" s="57"/>
      <c r="E49" s="6"/>
      <c r="F49" s="90"/>
    </row>
    <row r="50" spans="1:8" ht="5.25" customHeight="1" thickTop="1" thickBot="1">
      <c r="A50" s="59"/>
      <c r="B50" s="9"/>
      <c r="C50" s="6"/>
      <c r="D50" s="57"/>
      <c r="E50" s="6"/>
      <c r="G50" s="57"/>
    </row>
    <row r="51" spans="1:8" ht="20.25" customHeight="1" thickTop="1" thickBot="1">
      <c r="B51" s="9"/>
      <c r="C51" s="6"/>
      <c r="D51" s="57"/>
      <c r="E51" s="119" t="s">
        <v>8</v>
      </c>
      <c r="F51" s="100" t="str">
        <f>IF(SUM(F41,F43,F44,F46,F48)=0," ",SUM(F41:F48))</f>
        <v xml:space="preserve"> </v>
      </c>
      <c r="G51" s="103"/>
    </row>
    <row r="52" spans="1:8" ht="21.75" customHeight="1" thickTop="1" thickBot="1">
      <c r="A52" s="105" t="s">
        <v>147</v>
      </c>
      <c r="B52" s="9"/>
      <c r="C52" s="6"/>
      <c r="D52" s="57"/>
      <c r="E52" s="6"/>
      <c r="F52" s="93" t="str">
        <f>IF(SUM(F51)=0," ",ROUND(SUM((F51)+1)/0.5,0)*0.5)</f>
        <v xml:space="preserve"> </v>
      </c>
      <c r="G52" s="57"/>
      <c r="H52" s="57"/>
    </row>
    <row r="53" spans="1:8" ht="13.5" customHeight="1" thickTop="1"/>
    <row r="54" spans="1:8" ht="13.5" customHeight="1"/>
    <row r="55" spans="1:8" ht="20.25" customHeight="1"/>
    <row r="57" spans="1:8">
      <c r="A57" s="21" t="s">
        <v>105</v>
      </c>
    </row>
    <row r="58" spans="1:8">
      <c r="B58" s="49" t="s">
        <v>106</v>
      </c>
      <c r="C58" s="2"/>
      <c r="D58" s="241" t="s">
        <v>126</v>
      </c>
      <c r="E58" s="241"/>
      <c r="F58" s="2"/>
      <c r="G58" s="2"/>
      <c r="H58" s="2"/>
    </row>
  </sheetData>
  <mergeCells count="6">
    <mergeCell ref="G2:H2"/>
    <mergeCell ref="A5:E5"/>
    <mergeCell ref="F5:G5"/>
    <mergeCell ref="D58:E58"/>
    <mergeCell ref="F32:G32"/>
    <mergeCell ref="A14:G18"/>
  </mergeCells>
  <pageMargins left="0.78740157480314965" right="0.78740157480314965" top="0.19685039370078741" bottom="0" header="0.51181102362204722" footer="0.51181102362204722"/>
  <pageSetup paperSize="9" orientation="portrait" horizontalDpi="200" verticalDpi="200" r:id="rId1"/>
  <headerFooter alignWithMargins="0">
    <oddFooter xml:space="preserve">&amp;R&amp;6Version AB300405&amp;10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48"/>
  <sheetViews>
    <sheetView workbookViewId="0">
      <selection activeCell="E21" sqref="E21"/>
    </sheetView>
  </sheetViews>
  <sheetFormatPr baseColWidth="10" defaultColWidth="11.42578125" defaultRowHeight="12.75"/>
  <sheetData>
    <row r="1" spans="1:7" ht="15.75">
      <c r="A1" s="122" t="s">
        <v>149</v>
      </c>
      <c r="E1" s="159" t="s">
        <v>163</v>
      </c>
      <c r="F1" s="233">
        <f>IF('Foglio note'!J1=0," ",'Foglio note'!J1)</f>
        <v>42156</v>
      </c>
      <c r="G1" s="233"/>
    </row>
    <row r="2" spans="1:7" ht="13.5" thickBot="1"/>
    <row r="3" spans="1:7">
      <c r="A3" s="272" t="s">
        <v>72</v>
      </c>
      <c r="B3" s="273"/>
      <c r="C3" s="273"/>
      <c r="D3" s="273"/>
      <c r="E3" s="274" t="s">
        <v>38</v>
      </c>
      <c r="F3" s="275"/>
    </row>
    <row r="4" spans="1:7" ht="13.5" thickBot="1">
      <c r="A4" s="234" t="str">
        <f>IF('Esercizio 1'!A5:E5=0," ",'Esercizio 1'!A5:E5)</f>
        <v xml:space="preserve"> </v>
      </c>
      <c r="B4" s="235"/>
      <c r="C4" s="235"/>
      <c r="D4" s="236"/>
      <c r="E4" s="237" t="str">
        <f>IF('Esercizio 1'!F5=0," ",'Esercizio 1'!F5)</f>
        <v>03</v>
      </c>
      <c r="F4" s="238"/>
    </row>
    <row r="5" spans="1:7">
      <c r="A5" s="132"/>
      <c r="B5" s="132"/>
      <c r="C5" s="132"/>
      <c r="D5" s="132"/>
      <c r="E5" s="132"/>
      <c r="F5" s="114"/>
      <c r="G5" s="114"/>
    </row>
    <row r="6" spans="1:7">
      <c r="A6" s="5" t="s">
        <v>73</v>
      </c>
    </row>
    <row r="7" spans="1:7">
      <c r="A7" s="120" t="s">
        <v>9</v>
      </c>
      <c r="C7" s="123" t="str">
        <f>'Esercizio 1'!H36</f>
        <v xml:space="preserve"> </v>
      </c>
    </row>
    <row r="8" spans="1:7">
      <c r="B8" s="64" t="s">
        <v>1</v>
      </c>
      <c r="C8" s="123" t="str">
        <f>C7</f>
        <v xml:space="preserve"> </v>
      </c>
    </row>
    <row r="9" spans="1:7">
      <c r="A9" s="120" t="s">
        <v>10</v>
      </c>
      <c r="C9" s="123" t="str">
        <f>'Esercizio 1'!H39</f>
        <v xml:space="preserve"> </v>
      </c>
    </row>
    <row r="10" spans="1:7" ht="13.5" thickBot="1">
      <c r="A10" s="120" t="s">
        <v>11</v>
      </c>
      <c r="C10" s="123" t="str">
        <f>'Esercizio 1'!H41</f>
        <v xml:space="preserve"> </v>
      </c>
    </row>
    <row r="11" spans="1:7" ht="13.5" thickBot="1">
      <c r="C11" s="121" t="s">
        <v>5</v>
      </c>
      <c r="D11" s="134" t="str">
        <f>'Esercizio 1'!H43</f>
        <v xml:space="preserve"> </v>
      </c>
    </row>
    <row r="12" spans="1:7">
      <c r="A12" s="120" t="s">
        <v>12</v>
      </c>
      <c r="B12" s="123" t="str">
        <f>IF('Esercizio 1'!F46=0," ",'Esercizio 1'!F46)</f>
        <v xml:space="preserve"> </v>
      </c>
    </row>
    <row r="13" spans="1:7">
      <c r="A13" s="120" t="s">
        <v>13</v>
      </c>
      <c r="B13" s="123" t="str">
        <f>IF('Esercizio 1'!F47=0," ",'Esercizio 1'!F47)</f>
        <v xml:space="preserve"> </v>
      </c>
      <c r="C13" s="123" t="str">
        <f>'Esercizio 1'!H47</f>
        <v xml:space="preserve"> </v>
      </c>
    </row>
    <row r="14" spans="1:7">
      <c r="A14" s="120" t="s">
        <v>14</v>
      </c>
      <c r="C14" s="123" t="str">
        <f>'Esercizio 1'!H49</f>
        <v xml:space="preserve"> </v>
      </c>
    </row>
    <row r="15" spans="1:7">
      <c r="A15" s="120" t="s">
        <v>15</v>
      </c>
      <c r="C15" s="123" t="str">
        <f>'Esercizio 1'!H51</f>
        <v xml:space="preserve"> </v>
      </c>
    </row>
    <row r="16" spans="1:7">
      <c r="A16" s="120" t="s">
        <v>16</v>
      </c>
      <c r="C16" s="123" t="str">
        <f>'Esercizio 1'!H53</f>
        <v xml:space="preserve"> </v>
      </c>
    </row>
    <row r="17" spans="1:5">
      <c r="B17" s="64" t="s">
        <v>1</v>
      </c>
      <c r="C17" s="123" t="str">
        <f>C16</f>
        <v xml:space="preserve"> </v>
      </c>
    </row>
    <row r="18" spans="1:5">
      <c r="A18" s="120" t="s">
        <v>17</v>
      </c>
      <c r="C18" s="123" t="str">
        <f>'Esercizio 1'!H56</f>
        <v xml:space="preserve"> </v>
      </c>
    </row>
    <row r="19" spans="1:5" ht="13.5" thickBot="1">
      <c r="A19" s="120" t="s">
        <v>18</v>
      </c>
      <c r="C19" s="123" t="str">
        <f>'Esercizio 1'!H58</f>
        <v xml:space="preserve"> </v>
      </c>
    </row>
    <row r="20" spans="1:5" ht="13.5" thickBot="1">
      <c r="C20" s="121" t="s">
        <v>6</v>
      </c>
      <c r="D20" s="134" t="str">
        <f>'Esercizio 1'!H60</f>
        <v xml:space="preserve"> </v>
      </c>
    </row>
    <row r="21" spans="1:5" ht="13.5" thickBot="1">
      <c r="D21" s="54" t="s">
        <v>19</v>
      </c>
      <c r="E21" s="133" t="str">
        <f>IF(SUM(D11:D20)=0," ",ROUND((SUM(D11:D20)/2)/0.5,0)*0.5)</f>
        <v xml:space="preserve"> </v>
      </c>
    </row>
    <row r="22" spans="1:5" ht="13.5" thickBot="1">
      <c r="D22" s="64" t="s">
        <v>1</v>
      </c>
      <c r="E22" s="134" t="str">
        <f>E21</f>
        <v xml:space="preserve"> </v>
      </c>
    </row>
    <row r="23" spans="1:5">
      <c r="A23" s="5" t="s">
        <v>109</v>
      </c>
    </row>
    <row r="24" spans="1:5">
      <c r="A24" t="s">
        <v>25</v>
      </c>
      <c r="B24" s="157" t="s">
        <v>148</v>
      </c>
      <c r="C24" s="123" t="str">
        <f>IF('Esercizio 2'!H40=0," ",'Esercizio 2'!H40)</f>
        <v xml:space="preserve"> </v>
      </c>
    </row>
    <row r="25" spans="1:5">
      <c r="A25" t="s">
        <v>26</v>
      </c>
      <c r="C25" s="123" t="str">
        <f>IF('Esercizio 2'!H41=0," ",'Esercizio 2'!H41)</f>
        <v xml:space="preserve"> </v>
      </c>
    </row>
    <row r="26" spans="1:5">
      <c r="A26" t="s">
        <v>27</v>
      </c>
      <c r="C26" s="123" t="str">
        <f>IF('Esercizio 2'!H42=0," ",'Esercizio 2'!H42)</f>
        <v xml:space="preserve"> </v>
      </c>
    </row>
    <row r="27" spans="1:5">
      <c r="A27" t="s">
        <v>28</v>
      </c>
      <c r="C27" s="123" t="str">
        <f>IF('Esercizio 2'!H43=0," ",'Esercizio 2'!H43)</f>
        <v xml:space="preserve"> </v>
      </c>
    </row>
    <row r="28" spans="1:5">
      <c r="A28" t="s">
        <v>29</v>
      </c>
      <c r="C28" s="123" t="str">
        <f>IF('Esercizio 2'!H45=0," ",'Esercizio 2'!H45)</f>
        <v xml:space="preserve"> </v>
      </c>
    </row>
    <row r="29" spans="1:5">
      <c r="A29" t="s">
        <v>30</v>
      </c>
      <c r="C29" s="123" t="str">
        <f>IF('Esercizio 2'!H46=0," ",'Esercizio 2'!H46)</f>
        <v xml:space="preserve"> </v>
      </c>
    </row>
    <row r="30" spans="1:5" ht="13.5" thickBot="1">
      <c r="A30" t="s">
        <v>31</v>
      </c>
      <c r="C30" s="123" t="str">
        <f>IF('Esercizio 2'!H47=0," ",'Esercizio 2'!H47)</f>
        <v xml:space="preserve"> </v>
      </c>
    </row>
    <row r="31" spans="1:5" ht="13.5" thickBot="1">
      <c r="B31" s="157" t="s">
        <v>123</v>
      </c>
      <c r="C31" s="124" t="str">
        <f>IF(SUM(C24:C30)=0," ",SUM(C24:C30))</f>
        <v xml:space="preserve"> </v>
      </c>
      <c r="D31" s="54" t="s">
        <v>7</v>
      </c>
      <c r="E31" s="134">
        <f>'Esercizio 2'!H50:H50</f>
        <v>0</v>
      </c>
    </row>
    <row r="33" spans="1:6">
      <c r="A33" s="5" t="s">
        <v>128</v>
      </c>
    </row>
    <row r="34" spans="1:6">
      <c r="A34" t="s">
        <v>20</v>
      </c>
      <c r="D34" s="123" t="str">
        <f>IF('Esercizio 3'!F41=0," ",'Esercizio 3'!F41)</f>
        <v xml:space="preserve"> </v>
      </c>
    </row>
    <row r="35" spans="1:6">
      <c r="A35" t="s">
        <v>21</v>
      </c>
      <c r="D35" s="123" t="str">
        <f>IF('Esercizio 3'!F43=0," ",'Esercizio 3'!F43)</f>
        <v xml:space="preserve"> </v>
      </c>
    </row>
    <row r="36" spans="1:6">
      <c r="C36" s="64" t="s">
        <v>1</v>
      </c>
      <c r="D36" s="123" t="str">
        <f>D35</f>
        <v xml:space="preserve"> </v>
      </c>
    </row>
    <row r="37" spans="1:6">
      <c r="A37" t="s">
        <v>22</v>
      </c>
      <c r="D37" s="123" t="str">
        <f>IF('Esercizio 3'!F46=0," ",'Esercizio 3'!F46)</f>
        <v xml:space="preserve"> </v>
      </c>
    </row>
    <row r="38" spans="1:6" ht="13.5" thickBot="1">
      <c r="A38" t="s">
        <v>23</v>
      </c>
      <c r="D38" s="123" t="str">
        <f>IF('Esercizio 3'!F48=0," ",'Esercizio 3'!F48)</f>
        <v xml:space="preserve"> </v>
      </c>
    </row>
    <row r="39" spans="1:6" ht="13.5" thickBot="1">
      <c r="D39" s="54" t="s">
        <v>24</v>
      </c>
      <c r="E39" s="134" t="str">
        <f>'Esercizio 3'!H51</f>
        <v xml:space="preserve"> </v>
      </c>
    </row>
    <row r="40" spans="1:6">
      <c r="A40" s="5" t="s">
        <v>140</v>
      </c>
    </row>
    <row r="41" spans="1:6">
      <c r="A41" t="s">
        <v>33</v>
      </c>
      <c r="B41" s="157" t="s">
        <v>148</v>
      </c>
      <c r="C41" s="123" t="str">
        <f>IF('Esercizio 4'!F41=0," ",'Esercizio 4'!F41)</f>
        <v xml:space="preserve"> </v>
      </c>
    </row>
    <row r="42" spans="1:6">
      <c r="A42" t="s">
        <v>34</v>
      </c>
      <c r="C42" s="123" t="str">
        <f>IF('Esercizio 4'!F43=0," ",'Esercizio 4'!F43)</f>
        <v xml:space="preserve"> </v>
      </c>
    </row>
    <row r="43" spans="1:6">
      <c r="B43" s="64" t="s">
        <v>1</v>
      </c>
      <c r="C43" s="123" t="str">
        <f>C42</f>
        <v xml:space="preserve"> </v>
      </c>
    </row>
    <row r="44" spans="1:6">
      <c r="A44" t="s">
        <v>35</v>
      </c>
      <c r="C44" s="123" t="str">
        <f>IF('Esercizio 4'!F46=0," ",'Esercizio 4'!F46)</f>
        <v xml:space="preserve"> </v>
      </c>
    </row>
    <row r="45" spans="1:6" ht="13.5" thickBot="1">
      <c r="A45" t="s">
        <v>36</v>
      </c>
      <c r="C45" s="123" t="str">
        <f>IF('Esercizio 4'!F48=0," ",'Esercizio 4'!F48)</f>
        <v xml:space="preserve"> </v>
      </c>
    </row>
    <row r="46" spans="1:6" ht="13.5" thickBot="1">
      <c r="B46" s="157" t="s">
        <v>123</v>
      </c>
      <c r="C46" s="124" t="str">
        <f>IF(SUM(C41:C45)=0," ",SUM(C41:C45))</f>
        <v xml:space="preserve"> </v>
      </c>
      <c r="D46" s="54" t="s">
        <v>37</v>
      </c>
      <c r="E46" s="134" t="str">
        <f>'Esercizio 4'!F52</f>
        <v xml:space="preserve"> </v>
      </c>
    </row>
    <row r="47" spans="1:6" ht="13.5" thickBot="1"/>
    <row r="48" spans="1:6" ht="19.5" thickBot="1">
      <c r="A48" s="125" t="s">
        <v>150</v>
      </c>
      <c r="B48" s="126"/>
      <c r="C48" s="126"/>
      <c r="D48" s="126"/>
      <c r="E48" s="127"/>
      <c r="F48" s="135" t="str">
        <f>IF(SUM(E21:E47)=0," ",ROUND((SUM(E21:E47)/5)/0.5,0)*0.5)</f>
        <v xml:space="preserve"> </v>
      </c>
    </row>
  </sheetData>
  <mergeCells count="5">
    <mergeCell ref="A3:D3"/>
    <mergeCell ref="A4:D4"/>
    <mergeCell ref="E3:F3"/>
    <mergeCell ref="E4:F4"/>
    <mergeCell ref="F1:G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56"/>
  <sheetViews>
    <sheetView workbookViewId="0">
      <selection activeCell="AH19" sqref="AH19"/>
    </sheetView>
  </sheetViews>
  <sheetFormatPr baseColWidth="10" defaultColWidth="9.7109375" defaultRowHeight="12.75"/>
  <cols>
    <col min="1" max="9" width="3.28515625" style="165" customWidth="1"/>
    <col min="10" max="10" width="3.28515625" style="59" customWidth="1"/>
    <col min="11" max="256" width="3.28515625" style="165" customWidth="1"/>
    <col min="257" max="16384" width="9.7109375" style="165"/>
  </cols>
  <sheetData>
    <row r="1" spans="1:29" customFormat="1">
      <c r="A1" s="309" t="s">
        <v>72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1"/>
      <c r="R1" s="312" t="s">
        <v>0</v>
      </c>
      <c r="S1" s="310"/>
      <c r="T1" s="310"/>
      <c r="U1" s="313"/>
      <c r="W1" s="165"/>
      <c r="X1" s="165"/>
      <c r="Y1" s="165"/>
      <c r="Z1" s="314" t="s">
        <v>164</v>
      </c>
      <c r="AA1" s="315"/>
      <c r="AB1" s="314" t="s">
        <v>165</v>
      </c>
      <c r="AC1" s="315"/>
    </row>
    <row r="2" spans="1:29" customFormat="1" ht="20.25" customHeight="1" thickBot="1">
      <c r="A2" s="316" t="str">
        <f>IF('Esercizio 1'!A5=0," ",'Esercizio 1'!A5)</f>
        <v xml:space="preserve"> 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8"/>
      <c r="R2" s="319" t="str">
        <f>IF('Esercizio 1'!F5=0," ",'Esercizio 1'!F5)</f>
        <v>03</v>
      </c>
      <c r="S2" s="320"/>
      <c r="T2" s="320"/>
      <c r="U2" s="321"/>
      <c r="W2" s="165"/>
      <c r="X2" s="165"/>
      <c r="Y2" s="165"/>
      <c r="Z2" s="322" t="s">
        <v>233</v>
      </c>
      <c r="AA2" s="323"/>
      <c r="AB2" s="324"/>
      <c r="AC2" s="325"/>
    </row>
    <row r="3" spans="1:29" customFormat="1" ht="15" customHeight="1">
      <c r="A3" s="132"/>
      <c r="B3" s="132"/>
      <c r="C3" s="132"/>
      <c r="D3" s="132"/>
      <c r="E3" s="132"/>
      <c r="F3" s="114"/>
      <c r="G3" s="114"/>
    </row>
    <row r="4" spans="1:29" s="168" customFormat="1" ht="15" customHeight="1">
      <c r="A4" s="187"/>
      <c r="B4" s="188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Q4" s="171"/>
      <c r="R4" s="171"/>
      <c r="S4" s="171"/>
      <c r="T4" s="171"/>
      <c r="U4" s="171"/>
      <c r="V4" s="171"/>
      <c r="W4" s="171"/>
      <c r="X4" s="171"/>
      <c r="Y4" s="171"/>
      <c r="Z4" s="171"/>
    </row>
    <row r="5" spans="1:29" s="168" customFormat="1" ht="15" customHeight="1">
      <c r="A5" s="292" t="s">
        <v>186</v>
      </c>
      <c r="B5" s="292"/>
      <c r="C5" s="292"/>
      <c r="D5" s="292"/>
      <c r="E5" s="279" t="s">
        <v>219</v>
      </c>
      <c r="F5" s="279"/>
      <c r="G5" s="279"/>
      <c r="H5" s="279"/>
      <c r="I5" s="279"/>
      <c r="J5" s="279"/>
      <c r="K5" s="279"/>
      <c r="L5" s="279"/>
      <c r="M5" s="279"/>
      <c r="N5" s="279"/>
      <c r="O5" s="279"/>
      <c r="Q5" s="292" t="s">
        <v>187</v>
      </c>
      <c r="R5" s="292"/>
      <c r="S5" s="292"/>
      <c r="T5" s="285">
        <v>11328</v>
      </c>
      <c r="U5" s="285"/>
      <c r="V5" s="285"/>
      <c r="W5" s="285"/>
      <c r="X5" s="285"/>
      <c r="Y5" s="285"/>
      <c r="Z5" s="285"/>
      <c r="AA5" s="285"/>
      <c r="AB5" s="285"/>
      <c r="AC5" s="285"/>
    </row>
    <row r="6" spans="1:29" s="168" customFormat="1" ht="15" customHeight="1">
      <c r="A6" s="292" t="s">
        <v>188</v>
      </c>
      <c r="B6" s="292"/>
      <c r="C6" s="292"/>
      <c r="D6" s="292"/>
      <c r="E6" s="282" t="s">
        <v>220</v>
      </c>
      <c r="F6" s="282"/>
      <c r="G6" s="282"/>
      <c r="H6" s="282"/>
      <c r="I6" s="282"/>
      <c r="J6" s="282"/>
      <c r="K6" s="282"/>
      <c r="L6" s="282"/>
      <c r="M6" s="282"/>
      <c r="N6" s="282"/>
      <c r="O6" s="282"/>
      <c r="Q6" s="292" t="s">
        <v>189</v>
      </c>
      <c r="R6" s="292"/>
      <c r="S6" s="292"/>
      <c r="T6" s="282" t="s">
        <v>230</v>
      </c>
      <c r="U6" s="282"/>
      <c r="V6" s="282"/>
      <c r="W6" s="282"/>
      <c r="X6" s="282"/>
      <c r="Y6" s="282"/>
      <c r="Z6" s="282"/>
      <c r="AA6" s="282"/>
      <c r="AB6" s="282"/>
      <c r="AC6" s="282"/>
    </row>
    <row r="7" spans="1:29" s="168" customFormat="1" ht="15" customHeight="1">
      <c r="A7" s="292" t="s">
        <v>190</v>
      </c>
      <c r="B7" s="292"/>
      <c r="C7" s="292"/>
      <c r="D7" s="292"/>
      <c r="E7" s="282" t="s">
        <v>221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Q7" s="292" t="s">
        <v>191</v>
      </c>
      <c r="R7" s="292"/>
      <c r="S7" s="292"/>
      <c r="T7" s="282"/>
      <c r="U7" s="282"/>
      <c r="V7" s="282"/>
      <c r="W7" s="282"/>
      <c r="X7" s="282"/>
      <c r="Y7" s="282"/>
      <c r="Z7" s="282"/>
      <c r="AA7" s="282"/>
      <c r="AB7" s="282"/>
      <c r="AC7" s="282"/>
    </row>
    <row r="8" spans="1:29" s="168" customFormat="1" ht="15" customHeight="1">
      <c r="A8" s="171"/>
      <c r="B8" s="171"/>
      <c r="C8" s="171"/>
      <c r="D8" s="171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Q8" s="292" t="s">
        <v>192</v>
      </c>
      <c r="R8" s="292"/>
      <c r="S8" s="292"/>
      <c r="T8" s="282" t="s">
        <v>231</v>
      </c>
      <c r="U8" s="282"/>
      <c r="V8" s="282"/>
      <c r="W8" s="282"/>
      <c r="X8" s="282"/>
      <c r="Y8" s="282"/>
      <c r="Z8" s="282"/>
      <c r="AA8" s="282"/>
      <c r="AB8" s="282"/>
      <c r="AC8" s="282"/>
    </row>
    <row r="9" spans="1:29" s="168" customFormat="1" ht="15" customHeight="1">
      <c r="A9" s="292" t="s">
        <v>193</v>
      </c>
      <c r="B9" s="292"/>
      <c r="C9" s="292"/>
      <c r="D9" s="292"/>
      <c r="E9" s="282" t="s">
        <v>222</v>
      </c>
      <c r="F9" s="282"/>
      <c r="G9" s="282"/>
      <c r="H9" s="282"/>
      <c r="I9" s="282"/>
      <c r="J9" s="282"/>
      <c r="K9" s="282"/>
      <c r="L9" s="282"/>
      <c r="M9" s="282"/>
      <c r="N9" s="282"/>
      <c r="O9" s="282"/>
      <c r="Q9" s="292" t="s">
        <v>194</v>
      </c>
      <c r="R9" s="292"/>
      <c r="S9" s="292"/>
      <c r="T9" s="282"/>
      <c r="U9" s="282"/>
      <c r="V9" s="282"/>
      <c r="W9" s="282"/>
      <c r="X9" s="282"/>
      <c r="Y9" s="282"/>
      <c r="Z9" s="282"/>
      <c r="AA9" s="282"/>
      <c r="AB9" s="282"/>
      <c r="AC9" s="282"/>
    </row>
    <row r="10" spans="1:29" s="168" customFormat="1" ht="15" customHeight="1">
      <c r="A10" s="171" t="s">
        <v>195</v>
      </c>
      <c r="B10" s="171"/>
      <c r="C10" s="171"/>
      <c r="D10" s="171"/>
      <c r="E10" s="171"/>
      <c r="F10" s="171"/>
      <c r="G10" s="171"/>
      <c r="H10" s="171"/>
      <c r="I10" s="171"/>
      <c r="J10" s="279" t="s">
        <v>232</v>
      </c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</row>
    <row r="11" spans="1:29" s="168" customFormat="1" ht="15" customHeight="1">
      <c r="A11" s="283"/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</row>
    <row r="12" spans="1:29" s="168" customFormat="1" ht="15" customHeight="1">
      <c r="A12" s="169"/>
      <c r="B12" s="169"/>
      <c r="C12" s="169"/>
      <c r="D12" s="169"/>
      <c r="E12" s="169"/>
      <c r="F12" s="169"/>
      <c r="G12" s="169"/>
      <c r="H12" s="169"/>
      <c r="I12" s="169"/>
      <c r="J12" s="169"/>
      <c r="K12" s="171"/>
      <c r="L12" s="171"/>
      <c r="M12" s="171"/>
      <c r="N12" s="171"/>
      <c r="O12" s="171"/>
      <c r="P12" s="171"/>
      <c r="Q12" s="171"/>
      <c r="R12" s="171"/>
      <c r="S12" s="171"/>
      <c r="T12" s="171"/>
    </row>
    <row r="13" spans="1:29" s="168" customFormat="1" ht="15" customHeight="1">
      <c r="A13" s="308" t="s">
        <v>196</v>
      </c>
      <c r="B13" s="308"/>
      <c r="C13" s="308"/>
      <c r="D13" s="308"/>
      <c r="E13" s="308"/>
      <c r="F13" s="308"/>
      <c r="G13" s="308"/>
      <c r="H13" s="284" t="s">
        <v>224</v>
      </c>
      <c r="I13" s="284"/>
      <c r="J13" s="284"/>
      <c r="K13" s="284"/>
      <c r="L13" s="284"/>
      <c r="M13" s="284"/>
      <c r="N13" s="284"/>
      <c r="O13" s="284"/>
      <c r="Q13" s="292" t="s">
        <v>197</v>
      </c>
      <c r="R13" s="292"/>
      <c r="S13" s="285">
        <v>41421</v>
      </c>
      <c r="T13" s="279"/>
      <c r="U13" s="279"/>
      <c r="V13" s="279"/>
      <c r="W13" s="279"/>
      <c r="X13" s="279"/>
      <c r="Y13" s="279"/>
      <c r="Z13" s="279"/>
      <c r="AA13" s="279"/>
      <c r="AB13" s="279"/>
      <c r="AC13" s="279"/>
    </row>
    <row r="14" spans="1:29" s="168" customFormat="1" ht="15" customHeight="1">
      <c r="A14" s="189"/>
      <c r="B14" s="189"/>
      <c r="C14" s="189"/>
      <c r="D14" s="189"/>
      <c r="E14" s="189"/>
      <c r="F14" s="189"/>
      <c r="G14" s="189"/>
      <c r="H14" s="169"/>
      <c r="I14" s="169"/>
      <c r="J14" s="169"/>
      <c r="K14" s="171"/>
      <c r="L14" s="171"/>
      <c r="M14" s="171"/>
      <c r="N14" s="171"/>
      <c r="O14" s="171"/>
      <c r="P14" s="180"/>
      <c r="Q14" s="180"/>
      <c r="R14" s="171"/>
      <c r="S14" s="171"/>
      <c r="T14" s="171"/>
      <c r="U14" s="171"/>
      <c r="V14" s="171"/>
      <c r="W14" s="171"/>
      <c r="X14" s="171"/>
      <c r="Y14" s="171"/>
      <c r="Z14" s="171"/>
    </row>
    <row r="15" spans="1:29" s="168" customFormat="1" ht="15" customHeight="1">
      <c r="A15" s="169" t="s">
        <v>198</v>
      </c>
      <c r="B15" s="169"/>
      <c r="C15" s="169"/>
      <c r="D15" s="169"/>
      <c r="E15" s="169"/>
      <c r="F15" s="169"/>
      <c r="G15" s="169"/>
      <c r="H15" s="169"/>
      <c r="I15" s="201" t="s">
        <v>223</v>
      </c>
      <c r="J15" s="305" t="s">
        <v>199</v>
      </c>
      <c r="K15" s="306"/>
      <c r="L15" s="190"/>
      <c r="M15" s="307" t="s">
        <v>200</v>
      </c>
      <c r="N15" s="292"/>
      <c r="O15" s="171"/>
      <c r="P15" s="171"/>
      <c r="Q15" s="171"/>
      <c r="R15" s="171"/>
      <c r="S15" s="171"/>
      <c r="T15" s="171"/>
    </row>
    <row r="16" spans="1:29" s="168" customFormat="1" ht="15" customHeight="1">
      <c r="A16" s="169"/>
      <c r="B16" s="169"/>
      <c r="C16" s="169"/>
      <c r="D16" s="169"/>
      <c r="E16" s="169"/>
      <c r="F16" s="169"/>
      <c r="G16" s="169"/>
      <c r="H16" s="169"/>
      <c r="I16" s="170"/>
      <c r="J16" s="189"/>
      <c r="K16" s="189"/>
      <c r="L16" s="191"/>
      <c r="M16" s="180"/>
      <c r="N16" s="180"/>
      <c r="O16" s="171"/>
      <c r="P16" s="171"/>
      <c r="Q16" s="171"/>
      <c r="R16" s="171"/>
      <c r="S16" s="171"/>
      <c r="T16" s="171"/>
    </row>
    <row r="17" spans="1:29" s="168" customFormat="1" ht="15" customHeight="1">
      <c r="A17" s="189" t="s">
        <v>201</v>
      </c>
      <c r="B17" s="189"/>
      <c r="C17" s="189"/>
      <c r="D17" s="189"/>
      <c r="E17" s="189"/>
      <c r="F17" s="189"/>
      <c r="H17" s="192"/>
      <c r="I17" s="193" t="s">
        <v>202</v>
      </c>
      <c r="J17" s="169"/>
      <c r="K17" s="194"/>
      <c r="L17" s="202" t="s">
        <v>223</v>
      </c>
      <c r="M17" s="195" t="s">
        <v>203</v>
      </c>
      <c r="N17" s="171"/>
      <c r="O17" s="171"/>
      <c r="P17" s="171"/>
      <c r="Q17" s="166" t="s">
        <v>261</v>
      </c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</row>
    <row r="18" spans="1:29" s="168" customFormat="1" ht="15" customHeight="1">
      <c r="A18" s="186" t="s">
        <v>237</v>
      </c>
      <c r="B18" s="169"/>
      <c r="C18" s="169"/>
      <c r="D18" s="169"/>
      <c r="E18" s="169"/>
      <c r="F18" s="169"/>
      <c r="G18" s="169"/>
      <c r="H18" s="169"/>
      <c r="I18" s="170"/>
      <c r="J18" s="169"/>
      <c r="K18" s="171"/>
      <c r="L18" s="171"/>
      <c r="M18" s="171"/>
      <c r="N18" s="171"/>
      <c r="O18" s="171"/>
      <c r="P18" s="171"/>
      <c r="Q18" s="171"/>
      <c r="R18" s="171"/>
      <c r="S18" s="171"/>
      <c r="T18" s="171"/>
    </row>
    <row r="19" spans="1:29" s="168" customFormat="1" ht="15" customHeight="1">
      <c r="A19" s="169"/>
      <c r="B19" s="169"/>
      <c r="C19" s="289" t="s">
        <v>167</v>
      </c>
      <c r="D19" s="290"/>
      <c r="E19" s="291"/>
      <c r="F19" s="304" t="s">
        <v>168</v>
      </c>
      <c r="G19" s="304"/>
      <c r="H19" s="304"/>
      <c r="I19" s="304" t="s">
        <v>169</v>
      </c>
      <c r="J19" s="304"/>
      <c r="K19" s="304"/>
      <c r="L19" s="286" t="s">
        <v>170</v>
      </c>
      <c r="M19" s="286"/>
      <c r="N19" s="286"/>
      <c r="O19" s="286" t="s">
        <v>171</v>
      </c>
      <c r="P19" s="286"/>
      <c r="Q19" s="286"/>
      <c r="R19" s="286" t="s">
        <v>172</v>
      </c>
      <c r="S19" s="286"/>
      <c r="T19" s="286"/>
      <c r="U19" s="286" t="s">
        <v>171</v>
      </c>
      <c r="V19" s="286"/>
      <c r="W19" s="286"/>
      <c r="X19" s="286" t="s">
        <v>172</v>
      </c>
      <c r="Y19" s="286"/>
      <c r="Z19" s="286"/>
      <c r="AA19" s="286" t="s">
        <v>247</v>
      </c>
      <c r="AB19" s="286"/>
      <c r="AC19" s="286"/>
    </row>
    <row r="20" spans="1:29" s="168" customFormat="1" ht="15" customHeight="1">
      <c r="A20" s="287" t="s">
        <v>173</v>
      </c>
      <c r="B20" s="288"/>
      <c r="C20" s="276" t="s">
        <v>234</v>
      </c>
      <c r="D20" s="277"/>
      <c r="E20" s="278"/>
      <c r="F20" s="276" t="s">
        <v>229</v>
      </c>
      <c r="G20" s="277"/>
      <c r="H20" s="278"/>
      <c r="I20" s="276" t="s">
        <v>225</v>
      </c>
      <c r="J20" s="277"/>
      <c r="K20" s="278"/>
      <c r="L20" s="276"/>
      <c r="M20" s="277"/>
      <c r="N20" s="278"/>
      <c r="O20" s="276"/>
      <c r="P20" s="277"/>
      <c r="Q20" s="278"/>
      <c r="R20" s="276"/>
      <c r="S20" s="277"/>
      <c r="T20" s="278"/>
      <c r="U20" s="276"/>
      <c r="V20" s="277"/>
      <c r="W20" s="278"/>
      <c r="X20" s="276"/>
      <c r="Y20" s="277"/>
      <c r="Z20" s="278"/>
      <c r="AA20" s="276"/>
      <c r="AB20" s="277"/>
      <c r="AC20" s="278"/>
    </row>
    <row r="21" spans="1:29" s="168" customFormat="1" ht="15" customHeight="1">
      <c r="A21" s="287" t="s">
        <v>174</v>
      </c>
      <c r="B21" s="288"/>
      <c r="C21" s="276" t="s">
        <v>235</v>
      </c>
      <c r="D21" s="277"/>
      <c r="E21" s="278"/>
      <c r="F21" s="276" t="s">
        <v>226</v>
      </c>
      <c r="G21" s="277"/>
      <c r="H21" s="278"/>
      <c r="I21" s="276" t="s">
        <v>227</v>
      </c>
      <c r="J21" s="277"/>
      <c r="K21" s="278"/>
      <c r="L21" s="276"/>
      <c r="M21" s="277"/>
      <c r="N21" s="278"/>
      <c r="O21" s="276"/>
      <c r="P21" s="277"/>
      <c r="Q21" s="278"/>
      <c r="R21" s="276"/>
      <c r="S21" s="277"/>
      <c r="T21" s="278"/>
      <c r="U21" s="276"/>
      <c r="V21" s="277"/>
      <c r="W21" s="278"/>
      <c r="X21" s="276"/>
      <c r="Y21" s="277"/>
      <c r="Z21" s="278"/>
      <c r="AA21" s="276"/>
      <c r="AB21" s="277"/>
      <c r="AC21" s="278"/>
    </row>
    <row r="22" spans="1:29" s="168" customFormat="1" ht="15" customHeight="1">
      <c r="A22" s="178"/>
      <c r="B22" s="178"/>
      <c r="C22" s="171"/>
      <c r="D22" s="178"/>
      <c r="E22" s="171"/>
      <c r="F22" s="178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</row>
    <row r="23" spans="1:29" s="168" customFormat="1" ht="15" customHeight="1">
      <c r="A23" s="292" t="s">
        <v>204</v>
      </c>
      <c r="B23" s="292"/>
      <c r="C23" s="292"/>
      <c r="D23" s="292"/>
      <c r="E23" s="292"/>
      <c r="F23" s="279" t="s">
        <v>228</v>
      </c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</row>
    <row r="24" spans="1:29" s="168" customFormat="1" ht="15" customHeight="1">
      <c r="A24" s="180"/>
      <c r="B24" s="180"/>
      <c r="C24" s="180"/>
      <c r="D24" s="180"/>
      <c r="E24" s="180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</row>
    <row r="25" spans="1:29" s="168" customFormat="1" ht="15" customHeight="1">
      <c r="A25" s="186" t="s">
        <v>205</v>
      </c>
      <c r="B25" s="180"/>
      <c r="C25" s="180"/>
      <c r="D25" s="180"/>
      <c r="E25" s="180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</row>
    <row r="26" spans="1:29" s="168" customFormat="1" ht="15" customHeight="1">
      <c r="A26" s="180"/>
      <c r="B26" s="180"/>
      <c r="E26" s="301" t="s">
        <v>167</v>
      </c>
      <c r="F26" s="302"/>
      <c r="G26" s="303"/>
      <c r="H26" s="301" t="s">
        <v>168</v>
      </c>
      <c r="I26" s="302"/>
      <c r="J26" s="303"/>
      <c r="K26" s="301" t="s">
        <v>169</v>
      </c>
      <c r="L26" s="302"/>
      <c r="M26" s="303"/>
      <c r="N26" s="287" t="s">
        <v>170</v>
      </c>
      <c r="O26" s="294"/>
      <c r="P26" s="288"/>
      <c r="Q26" s="287" t="s">
        <v>171</v>
      </c>
      <c r="R26" s="294"/>
      <c r="S26" s="288"/>
      <c r="T26" s="287" t="s">
        <v>172</v>
      </c>
      <c r="U26" s="288"/>
      <c r="V26" s="287" t="s">
        <v>171</v>
      </c>
      <c r="W26" s="294"/>
      <c r="X26" s="288"/>
      <c r="Y26" s="287" t="s">
        <v>172</v>
      </c>
      <c r="Z26" s="288"/>
      <c r="AA26" s="287" t="s">
        <v>247</v>
      </c>
      <c r="AB26" s="294"/>
      <c r="AC26" s="288"/>
    </row>
    <row r="27" spans="1:29" s="168" customFormat="1" ht="15" customHeight="1">
      <c r="A27" s="295" t="s">
        <v>206</v>
      </c>
      <c r="B27" s="296"/>
      <c r="C27" s="297"/>
      <c r="D27" s="196" t="s">
        <v>173</v>
      </c>
      <c r="E27" s="172"/>
      <c r="F27" s="173"/>
      <c r="G27" s="174"/>
      <c r="H27" s="172"/>
      <c r="I27" s="173"/>
      <c r="J27" s="174"/>
      <c r="K27" s="172"/>
      <c r="L27" s="173"/>
      <c r="M27" s="174"/>
      <c r="N27" s="172"/>
      <c r="O27" s="173"/>
      <c r="P27" s="174"/>
      <c r="Q27" s="172"/>
      <c r="R27" s="173"/>
      <c r="S27" s="174"/>
      <c r="T27" s="172"/>
      <c r="U27" s="173"/>
      <c r="V27" s="172"/>
      <c r="W27" s="173"/>
      <c r="X27" s="174"/>
      <c r="Y27" s="172"/>
      <c r="Z27" s="173"/>
      <c r="AA27" s="172"/>
      <c r="AB27" s="173"/>
      <c r="AC27" s="174"/>
    </row>
    <row r="28" spans="1:29" s="168" customFormat="1" ht="15" customHeight="1">
      <c r="A28" s="298"/>
      <c r="B28" s="299"/>
      <c r="C28" s="300"/>
      <c r="D28" s="197" t="s">
        <v>174</v>
      </c>
      <c r="E28" s="172"/>
      <c r="F28" s="175"/>
      <c r="G28" s="174"/>
      <c r="H28" s="176"/>
      <c r="I28" s="173"/>
      <c r="J28" s="174"/>
      <c r="K28" s="172"/>
      <c r="L28" s="173"/>
      <c r="M28" s="174"/>
      <c r="N28" s="172"/>
      <c r="O28" s="173"/>
      <c r="P28" s="174"/>
      <c r="Q28" s="172"/>
      <c r="R28" s="173"/>
      <c r="S28" s="174"/>
      <c r="T28" s="172"/>
      <c r="U28" s="173"/>
      <c r="V28" s="172"/>
      <c r="W28" s="173"/>
      <c r="X28" s="174"/>
      <c r="Y28" s="172"/>
      <c r="Z28" s="173"/>
      <c r="AA28" s="172"/>
      <c r="AB28" s="173"/>
      <c r="AC28" s="174"/>
    </row>
    <row r="29" spans="1:29" s="168" customFormat="1" ht="3" customHeight="1">
      <c r="A29" s="180"/>
      <c r="B29" s="180"/>
      <c r="C29" s="180"/>
      <c r="D29" s="180"/>
      <c r="E29" s="180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</row>
    <row r="30" spans="1:29" s="168" customFormat="1" ht="15" customHeight="1">
      <c r="A30" s="295" t="s">
        <v>207</v>
      </c>
      <c r="B30" s="296"/>
      <c r="C30" s="297"/>
      <c r="D30" s="196" t="s">
        <v>173</v>
      </c>
      <c r="E30" s="172"/>
      <c r="F30" s="173"/>
      <c r="G30" s="174"/>
      <c r="H30" s="172"/>
      <c r="I30" s="173"/>
      <c r="J30" s="174"/>
      <c r="K30" s="172"/>
      <c r="L30" s="173"/>
      <c r="M30" s="174"/>
      <c r="N30" s="172"/>
      <c r="O30" s="173"/>
      <c r="P30" s="174"/>
      <c r="Q30" s="172"/>
      <c r="R30" s="173"/>
      <c r="S30" s="174"/>
      <c r="T30" s="172"/>
      <c r="U30" s="173"/>
      <c r="V30" s="172"/>
      <c r="W30" s="173"/>
      <c r="X30" s="174"/>
      <c r="Y30" s="172"/>
      <c r="Z30" s="173"/>
      <c r="AA30" s="172"/>
      <c r="AB30" s="173"/>
      <c r="AC30" s="174"/>
    </row>
    <row r="31" spans="1:29" s="168" customFormat="1" ht="15" customHeight="1">
      <c r="A31" s="298"/>
      <c r="B31" s="299"/>
      <c r="C31" s="300"/>
      <c r="D31" s="197" t="s">
        <v>174</v>
      </c>
      <c r="E31" s="172"/>
      <c r="F31" s="175"/>
      <c r="G31" s="174"/>
      <c r="H31" s="176"/>
      <c r="I31" s="173"/>
      <c r="J31" s="174"/>
      <c r="K31" s="172"/>
      <c r="L31" s="173"/>
      <c r="M31" s="174"/>
      <c r="N31" s="172"/>
      <c r="O31" s="173"/>
      <c r="P31" s="174"/>
      <c r="Q31" s="172"/>
      <c r="R31" s="173"/>
      <c r="S31" s="174"/>
      <c r="T31" s="172"/>
      <c r="U31" s="173"/>
      <c r="V31" s="172"/>
      <c r="W31" s="173"/>
      <c r="X31" s="174"/>
      <c r="Y31" s="172"/>
      <c r="Z31" s="173"/>
      <c r="AA31" s="172"/>
      <c r="AB31" s="173"/>
      <c r="AC31" s="174"/>
    </row>
    <row r="32" spans="1:29" s="168" customFormat="1" ht="3" customHeight="1">
      <c r="A32" s="175"/>
      <c r="B32" s="175"/>
      <c r="C32" s="175"/>
      <c r="D32" s="198"/>
      <c r="E32" s="173"/>
      <c r="F32" s="175"/>
      <c r="G32" s="173"/>
      <c r="H32" s="175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</row>
    <row r="33" spans="1:29" s="168" customFormat="1" ht="15" customHeight="1">
      <c r="A33" s="295"/>
      <c r="B33" s="296"/>
      <c r="C33" s="297"/>
      <c r="D33" s="196" t="s">
        <v>173</v>
      </c>
      <c r="E33" s="172"/>
      <c r="F33" s="173"/>
      <c r="G33" s="174"/>
      <c r="H33" s="172"/>
      <c r="I33" s="173"/>
      <c r="J33" s="174"/>
      <c r="K33" s="172"/>
      <c r="L33" s="173"/>
      <c r="M33" s="174"/>
      <c r="N33" s="172"/>
      <c r="O33" s="173"/>
      <c r="P33" s="174"/>
      <c r="Q33" s="172"/>
      <c r="R33" s="173"/>
      <c r="S33" s="174"/>
      <c r="T33" s="172"/>
      <c r="U33" s="173"/>
      <c r="V33" s="172"/>
      <c r="W33" s="173"/>
      <c r="X33" s="174"/>
      <c r="Y33" s="172"/>
      <c r="Z33" s="173"/>
      <c r="AA33" s="172"/>
      <c r="AB33" s="173"/>
      <c r="AC33" s="174"/>
    </row>
    <row r="34" spans="1:29" s="168" customFormat="1" ht="15" customHeight="1">
      <c r="A34" s="298"/>
      <c r="B34" s="299"/>
      <c r="C34" s="300"/>
      <c r="D34" s="197" t="s">
        <v>174</v>
      </c>
      <c r="E34" s="172"/>
      <c r="F34" s="175"/>
      <c r="G34" s="174"/>
      <c r="H34" s="176"/>
      <c r="I34" s="173"/>
      <c r="J34" s="174"/>
      <c r="K34" s="172"/>
      <c r="L34" s="173"/>
      <c r="M34" s="174"/>
      <c r="N34" s="172"/>
      <c r="O34" s="173"/>
      <c r="P34" s="174"/>
      <c r="Q34" s="172"/>
      <c r="R34" s="173"/>
      <c r="S34" s="174"/>
      <c r="T34" s="172"/>
      <c r="U34" s="173"/>
      <c r="V34" s="172"/>
      <c r="W34" s="173"/>
      <c r="X34" s="174"/>
      <c r="Y34" s="172"/>
      <c r="Z34" s="173"/>
      <c r="AA34" s="172"/>
      <c r="AB34" s="173"/>
      <c r="AC34" s="174"/>
    </row>
    <row r="35" spans="1:29" s="168" customFormat="1" ht="15" customHeight="1">
      <c r="A35" s="178"/>
      <c r="B35" s="178"/>
      <c r="C35" s="178"/>
      <c r="D35" s="183"/>
      <c r="E35" s="171"/>
      <c r="F35" s="178"/>
      <c r="G35" s="171"/>
      <c r="H35" s="178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</row>
    <row r="36" spans="1:29" s="168" customFormat="1" ht="15" customHeight="1">
      <c r="A36" s="292" t="s">
        <v>208</v>
      </c>
      <c r="B36" s="292"/>
      <c r="C36" s="178" t="s">
        <v>209</v>
      </c>
      <c r="D36" s="280"/>
      <c r="E36" s="280"/>
      <c r="F36" s="178" t="s">
        <v>210</v>
      </c>
      <c r="G36" s="281"/>
      <c r="H36" s="281"/>
      <c r="I36" s="171"/>
      <c r="J36" s="171"/>
      <c r="K36" s="171" t="s">
        <v>211</v>
      </c>
      <c r="L36" s="171"/>
      <c r="M36" s="171"/>
      <c r="N36" s="178" t="s">
        <v>209</v>
      </c>
      <c r="O36" s="280"/>
      <c r="P36" s="280"/>
      <c r="Q36" s="178" t="s">
        <v>210</v>
      </c>
      <c r="R36" s="279"/>
      <c r="S36" s="279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</row>
    <row r="37" spans="1:29" s="168" customFormat="1" ht="15" customHeight="1">
      <c r="A37" s="178"/>
      <c r="B37" s="178"/>
      <c r="C37" s="178"/>
      <c r="D37" s="183"/>
      <c r="E37" s="171"/>
      <c r="F37" s="178"/>
      <c r="G37" s="171"/>
      <c r="H37" s="178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293" t="s">
        <v>212</v>
      </c>
      <c r="AA37" s="293"/>
      <c r="AB37" s="293"/>
      <c r="AC37" s="293"/>
    </row>
    <row r="38" spans="1:29" s="168" customFormat="1" ht="15" customHeight="1">
      <c r="A38" s="292" t="s">
        <v>213</v>
      </c>
      <c r="B38" s="292"/>
      <c r="C38" s="292"/>
      <c r="D38" s="292"/>
      <c r="E38" s="292"/>
      <c r="F38" s="179"/>
      <c r="G38" s="166"/>
      <c r="H38" s="179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71"/>
      <c r="Z38" s="166"/>
      <c r="AA38" s="166"/>
      <c r="AB38" s="166"/>
      <c r="AC38" s="166"/>
    </row>
    <row r="39" spans="1:29" s="168" customFormat="1" ht="15" customHeight="1">
      <c r="A39" s="292" t="s">
        <v>214</v>
      </c>
      <c r="B39" s="292"/>
      <c r="C39" s="292"/>
      <c r="D39" s="292"/>
      <c r="E39" s="292"/>
      <c r="F39" s="182"/>
      <c r="G39" s="181"/>
      <c r="H39" s="182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71"/>
      <c r="Z39" s="181"/>
      <c r="AA39" s="181"/>
      <c r="AB39" s="181"/>
      <c r="AC39" s="181"/>
    </row>
    <row r="40" spans="1:29" s="168" customFormat="1" ht="15" customHeight="1">
      <c r="A40" s="292" t="s">
        <v>215</v>
      </c>
      <c r="B40" s="292"/>
      <c r="C40" s="292"/>
      <c r="D40" s="292"/>
      <c r="E40" s="292"/>
      <c r="F40" s="182"/>
      <c r="G40" s="181"/>
      <c r="H40" s="182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71"/>
      <c r="Z40" s="181"/>
      <c r="AA40" s="181"/>
      <c r="AB40" s="181"/>
      <c r="AC40" s="181"/>
    </row>
    <row r="41" spans="1:29" s="168" customFormat="1" ht="15" customHeight="1">
      <c r="A41" s="292" t="s">
        <v>216</v>
      </c>
      <c r="B41" s="292"/>
      <c r="C41" s="292"/>
      <c r="D41" s="292"/>
      <c r="E41" s="292"/>
      <c r="F41" s="182"/>
      <c r="G41" s="181"/>
      <c r="H41" s="182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71"/>
      <c r="Z41" s="181"/>
      <c r="AA41" s="181"/>
      <c r="AB41" s="181"/>
      <c r="AC41" s="181"/>
    </row>
    <row r="42" spans="1:29" s="168" customFormat="1" ht="15" customHeight="1">
      <c r="A42" s="180"/>
      <c r="B42" s="180"/>
      <c r="C42" s="180"/>
      <c r="D42" s="180"/>
      <c r="E42" s="180"/>
      <c r="F42" s="182"/>
      <c r="G42" s="181"/>
      <c r="H42" s="182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71"/>
      <c r="Z42" s="181"/>
      <c r="AA42" s="181"/>
      <c r="AB42" s="181"/>
      <c r="AC42" s="181"/>
    </row>
    <row r="43" spans="1:29" s="168" customFormat="1" ht="15" customHeight="1">
      <c r="A43" s="180"/>
      <c r="B43" s="180"/>
      <c r="C43" s="180"/>
      <c r="D43" s="180"/>
      <c r="E43" s="180"/>
      <c r="F43" s="182"/>
      <c r="G43" s="181"/>
      <c r="H43" s="182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71"/>
      <c r="Z43" s="181"/>
      <c r="AA43" s="181"/>
      <c r="AB43" s="181"/>
      <c r="AC43" s="181"/>
    </row>
    <row r="44" spans="1:29" s="168" customFormat="1" ht="15" customHeight="1">
      <c r="A44" s="180"/>
      <c r="B44" s="180"/>
      <c r="C44" s="180"/>
      <c r="D44" s="180"/>
      <c r="E44" s="180"/>
      <c r="F44" s="182"/>
      <c r="G44" s="181"/>
      <c r="H44" s="182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71"/>
      <c r="Z44" s="181"/>
      <c r="AA44" s="181"/>
      <c r="AB44" s="181"/>
      <c r="AC44" s="181"/>
    </row>
    <row r="45" spans="1:29" s="168" customFormat="1" ht="15" customHeight="1">
      <c r="A45" s="292" t="s">
        <v>217</v>
      </c>
      <c r="B45" s="292"/>
      <c r="C45" s="292"/>
      <c r="D45" s="292"/>
      <c r="E45" s="292"/>
      <c r="F45" s="182"/>
      <c r="G45" s="181"/>
      <c r="H45" s="182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71"/>
      <c r="Z45" s="181"/>
      <c r="AA45" s="181"/>
      <c r="AB45" s="181"/>
      <c r="AC45" s="181"/>
    </row>
    <row r="46" spans="1:29" s="168" customFormat="1" ht="15" customHeight="1">
      <c r="A46" s="180"/>
      <c r="B46" s="180"/>
      <c r="C46" s="180"/>
      <c r="D46" s="180"/>
      <c r="E46" s="180"/>
      <c r="F46" s="182"/>
      <c r="G46" s="181"/>
      <c r="H46" s="182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71"/>
      <c r="Z46" s="181"/>
      <c r="AA46" s="181"/>
      <c r="AB46" s="181"/>
      <c r="AC46" s="181"/>
    </row>
    <row r="47" spans="1:29" s="168" customFormat="1" ht="15" customHeight="1">
      <c r="A47" s="180"/>
      <c r="B47" s="180"/>
      <c r="C47" s="180"/>
      <c r="D47" s="180"/>
      <c r="E47" s="180"/>
      <c r="F47" s="182"/>
      <c r="G47" s="181"/>
      <c r="H47" s="182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71"/>
      <c r="Z47" s="181"/>
      <c r="AA47" s="181"/>
      <c r="AB47" s="181"/>
      <c r="AC47" s="181"/>
    </row>
    <row r="48" spans="1:29" s="168" customFormat="1" ht="15" customHeight="1">
      <c r="A48" s="180"/>
      <c r="B48" s="180"/>
      <c r="C48" s="180"/>
      <c r="D48" s="180"/>
      <c r="E48" s="180"/>
      <c r="F48" s="182"/>
      <c r="G48" s="181"/>
      <c r="H48" s="182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71"/>
      <c r="Z48" s="181"/>
      <c r="AA48" s="181"/>
      <c r="AB48" s="181"/>
      <c r="AC48" s="181"/>
    </row>
    <row r="49" spans="1:29" s="168" customFormat="1" ht="15" customHeight="1">
      <c r="A49" s="292" t="s">
        <v>218</v>
      </c>
      <c r="B49" s="292"/>
      <c r="C49" s="292"/>
      <c r="D49" s="292"/>
      <c r="E49" s="292"/>
      <c r="F49" s="182"/>
      <c r="G49" s="181"/>
      <c r="H49" s="182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71"/>
      <c r="Z49" s="199"/>
      <c r="AA49" s="199"/>
      <c r="AB49" s="199"/>
      <c r="AC49" s="199"/>
    </row>
    <row r="50" spans="1:29" s="168" customFormat="1" ht="15" customHeight="1" thickBot="1">
      <c r="A50" s="180"/>
      <c r="B50" s="180"/>
      <c r="C50" s="180"/>
      <c r="D50" s="180"/>
      <c r="E50" s="180"/>
      <c r="F50" s="178"/>
      <c r="G50" s="171"/>
      <c r="H50" s="178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293" t="s">
        <v>123</v>
      </c>
      <c r="X50" s="293"/>
      <c r="Y50" s="293"/>
      <c r="Z50" s="200"/>
      <c r="AA50" s="200"/>
      <c r="AB50" s="200"/>
      <c r="AC50" s="200"/>
    </row>
    <row r="51" spans="1:29" s="168" customFormat="1" ht="15" customHeight="1" thickTop="1">
      <c r="A51" s="180" t="s">
        <v>179</v>
      </c>
      <c r="B51" s="180"/>
      <c r="C51" s="180"/>
      <c r="D51" s="180"/>
      <c r="E51" s="180"/>
      <c r="F51" s="178"/>
      <c r="G51" s="171"/>
      <c r="H51" s="179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71"/>
      <c r="Z51" s="171"/>
      <c r="AA51" s="171"/>
      <c r="AB51" s="171"/>
      <c r="AC51" s="171"/>
    </row>
    <row r="52" spans="1:29" s="168" customFormat="1" ht="15" customHeight="1">
      <c r="A52" s="180" t="s">
        <v>84</v>
      </c>
      <c r="B52" s="180"/>
      <c r="C52" s="180"/>
      <c r="D52" s="180"/>
      <c r="E52" s="180"/>
      <c r="F52" s="179"/>
      <c r="G52" s="166"/>
      <c r="H52" s="179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71"/>
      <c r="Z52" s="171"/>
      <c r="AA52" s="171"/>
      <c r="AB52" s="171"/>
      <c r="AC52" s="171"/>
    </row>
    <row r="53" spans="1:29" s="168" customFormat="1" ht="15" customHeight="1">
      <c r="A53" s="180"/>
      <c r="B53" s="180"/>
      <c r="C53" s="180"/>
      <c r="D53" s="180"/>
      <c r="E53" s="180"/>
      <c r="F53" s="178"/>
      <c r="G53" s="171"/>
      <c r="H53" s="178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</row>
    <row r="54" spans="1:29" s="168" customFormat="1" ht="15">
      <c r="A54" s="180"/>
      <c r="B54" s="180"/>
      <c r="C54" s="180"/>
      <c r="D54" s="180"/>
      <c r="E54" s="180"/>
      <c r="F54" s="178"/>
      <c r="G54" s="171"/>
      <c r="H54" s="178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</row>
    <row r="55" spans="1:29" s="168" customFormat="1" ht="15">
      <c r="A55" s="180"/>
      <c r="B55" s="180"/>
      <c r="C55" s="180"/>
      <c r="D55" s="180"/>
      <c r="E55" s="180"/>
      <c r="F55" s="178"/>
      <c r="G55" s="171"/>
      <c r="H55" s="178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</row>
    <row r="56" spans="1:29" s="168" customFormat="1" ht="15">
      <c r="B56" s="178"/>
      <c r="C56" s="178"/>
      <c r="D56" s="183"/>
      <c r="E56" s="171"/>
      <c r="F56" s="178"/>
      <c r="G56" s="171"/>
      <c r="H56" s="178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</row>
  </sheetData>
  <mergeCells count="91">
    <mergeCell ref="A1:Q1"/>
    <mergeCell ref="R1:U1"/>
    <mergeCell ref="Z1:AA1"/>
    <mergeCell ref="AB1:AC1"/>
    <mergeCell ref="A2:Q2"/>
    <mergeCell ref="R2:U2"/>
    <mergeCell ref="Z2:AA2"/>
    <mergeCell ref="AB2:AC2"/>
    <mergeCell ref="J15:K15"/>
    <mergeCell ref="M15:N15"/>
    <mergeCell ref="A5:D5"/>
    <mergeCell ref="Q5:S5"/>
    <mergeCell ref="A6:D6"/>
    <mergeCell ref="Q6:S6"/>
    <mergeCell ref="A7:D7"/>
    <mergeCell ref="Q7:S7"/>
    <mergeCell ref="Q8:S8"/>
    <mergeCell ref="A9:D9"/>
    <mergeCell ref="Q9:S9"/>
    <mergeCell ref="A13:G13"/>
    <mergeCell ref="Q13:R13"/>
    <mergeCell ref="F19:H19"/>
    <mergeCell ref="I19:K19"/>
    <mergeCell ref="L19:N19"/>
    <mergeCell ref="O19:Q19"/>
    <mergeCell ref="R19:T19"/>
    <mergeCell ref="A23:E23"/>
    <mergeCell ref="C20:E20"/>
    <mergeCell ref="C21:E21"/>
    <mergeCell ref="F20:H20"/>
    <mergeCell ref="F21:H21"/>
    <mergeCell ref="A33:C34"/>
    <mergeCell ref="E26:G26"/>
    <mergeCell ref="H26:J26"/>
    <mergeCell ref="K26:M26"/>
    <mergeCell ref="N26:P26"/>
    <mergeCell ref="V26:X26"/>
    <mergeCell ref="Y26:Z26"/>
    <mergeCell ref="AA26:AC26"/>
    <mergeCell ref="A27:C28"/>
    <mergeCell ref="A30:C31"/>
    <mergeCell ref="Q26:S26"/>
    <mergeCell ref="T26:U26"/>
    <mergeCell ref="A45:E45"/>
    <mergeCell ref="A49:E49"/>
    <mergeCell ref="W50:Y50"/>
    <mergeCell ref="T5:AC5"/>
    <mergeCell ref="E5:O5"/>
    <mergeCell ref="E6:O6"/>
    <mergeCell ref="E7:O7"/>
    <mergeCell ref="E8:O8"/>
    <mergeCell ref="E9:O9"/>
    <mergeCell ref="T6:AC6"/>
    <mergeCell ref="A36:B36"/>
    <mergeCell ref="Z37:AC37"/>
    <mergeCell ref="A38:E38"/>
    <mergeCell ref="A39:E39"/>
    <mergeCell ref="A40:E40"/>
    <mergeCell ref="A41:E41"/>
    <mergeCell ref="L21:N21"/>
    <mergeCell ref="O20:Q20"/>
    <mergeCell ref="O21:Q21"/>
    <mergeCell ref="T7:AC7"/>
    <mergeCell ref="T8:AC8"/>
    <mergeCell ref="T9:AC9"/>
    <mergeCell ref="J10:AC10"/>
    <mergeCell ref="A11:AC11"/>
    <mergeCell ref="H13:O13"/>
    <mergeCell ref="S13:AC13"/>
    <mergeCell ref="U19:W19"/>
    <mergeCell ref="X19:Z19"/>
    <mergeCell ref="AA19:AC19"/>
    <mergeCell ref="A20:B20"/>
    <mergeCell ref="A21:B21"/>
    <mergeCell ref="C19:E19"/>
    <mergeCell ref="AA20:AC20"/>
    <mergeCell ref="AA21:AC21"/>
    <mergeCell ref="F23:AC23"/>
    <mergeCell ref="D36:E36"/>
    <mergeCell ref="G36:H36"/>
    <mergeCell ref="O36:P36"/>
    <mergeCell ref="R36:S36"/>
    <mergeCell ref="R20:T20"/>
    <mergeCell ref="R21:T21"/>
    <mergeCell ref="U20:W20"/>
    <mergeCell ref="U21:W21"/>
    <mergeCell ref="X20:Z20"/>
    <mergeCell ref="X21:Z21"/>
    <mergeCell ref="I20:K20"/>
    <mergeCell ref="I21:K21"/>
    <mergeCell ref="L20:N20"/>
  </mergeCells>
  <pageMargins left="0.47244094488188981" right="0.35433070866141736" top="0.39370078740157483" bottom="0.98425196850393704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45"/>
  <sheetViews>
    <sheetView zoomScale="90" zoomScaleNormal="90" workbookViewId="0">
      <selection activeCell="E4" sqref="E4"/>
    </sheetView>
  </sheetViews>
  <sheetFormatPr baseColWidth="10" defaultColWidth="9.7109375" defaultRowHeight="12.75"/>
  <cols>
    <col min="1" max="9" width="3.28515625" style="165" customWidth="1"/>
    <col min="10" max="10" width="3.28515625" style="59" customWidth="1"/>
    <col min="11" max="256" width="3.28515625" style="165" customWidth="1"/>
    <col min="257" max="16384" width="9.7109375" style="165"/>
  </cols>
  <sheetData>
    <row r="1" spans="1:29" customFormat="1">
      <c r="A1" s="309" t="s">
        <v>72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1"/>
      <c r="R1" s="312" t="s">
        <v>0</v>
      </c>
      <c r="S1" s="326"/>
      <c r="T1" s="326"/>
      <c r="U1" s="327"/>
      <c r="W1" s="165"/>
      <c r="X1" s="165"/>
      <c r="Y1" s="165"/>
      <c r="Z1" s="314" t="s">
        <v>164</v>
      </c>
      <c r="AA1" s="315"/>
      <c r="AB1" s="314" t="s">
        <v>165</v>
      </c>
      <c r="AC1" s="315"/>
    </row>
    <row r="2" spans="1:29" customFormat="1" ht="13.5" thickBot="1">
      <c r="A2" s="328" t="str">
        <f>IF('Esercizio 1'!A5=0," ",'Esercizio 1'!A5)</f>
        <v xml:space="preserve"> 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30"/>
      <c r="R2" s="319" t="str">
        <f>IF('Esercizio 1'!F5=0," ",'Esercizio 1'!F5)</f>
        <v>03</v>
      </c>
      <c r="S2" s="331"/>
      <c r="T2" s="331"/>
      <c r="U2" s="332"/>
      <c r="W2" s="165"/>
      <c r="X2" s="165"/>
      <c r="Y2" s="165"/>
      <c r="Z2" s="324"/>
      <c r="AA2" s="325"/>
      <c r="AB2" s="324"/>
      <c r="AC2" s="325"/>
    </row>
    <row r="3" spans="1:29" customFormat="1">
      <c r="A3" s="132"/>
      <c r="B3" s="132"/>
      <c r="C3" s="132"/>
      <c r="D3" s="132"/>
      <c r="E3" s="132"/>
      <c r="F3" s="114"/>
      <c r="G3" s="114"/>
    </row>
    <row r="4" spans="1:29" s="168" customFormat="1" ht="15.75">
      <c r="A4" s="333" t="s">
        <v>163</v>
      </c>
      <c r="B4" s="333"/>
      <c r="C4" s="166"/>
      <c r="D4" s="166"/>
      <c r="E4" s="166"/>
      <c r="F4" s="166"/>
      <c r="G4" s="166"/>
      <c r="H4" s="166"/>
      <c r="I4" s="166"/>
      <c r="J4" s="333" t="s">
        <v>166</v>
      </c>
      <c r="K4" s="333"/>
      <c r="L4" s="333"/>
      <c r="M4" s="333"/>
      <c r="N4" s="167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</row>
    <row r="5" spans="1:29" s="168" customFormat="1" ht="15.75">
      <c r="A5" s="169"/>
      <c r="B5" s="169"/>
      <c r="C5" s="169"/>
      <c r="D5" s="169"/>
      <c r="E5" s="169"/>
      <c r="F5" s="169"/>
      <c r="G5" s="169"/>
      <c r="H5" s="169"/>
      <c r="I5" s="170"/>
      <c r="J5" s="169"/>
      <c r="K5" s="171"/>
      <c r="L5" s="171"/>
      <c r="M5" s="171"/>
      <c r="N5" s="171"/>
      <c r="O5" s="171"/>
      <c r="P5" s="171"/>
      <c r="Q5" s="171"/>
      <c r="R5" s="171"/>
      <c r="S5" s="171"/>
      <c r="T5" s="171"/>
    </row>
    <row r="6" spans="1:29" s="168" customFormat="1" ht="15">
      <c r="A6" s="169"/>
      <c r="B6" s="169"/>
      <c r="C6" s="289" t="s">
        <v>167</v>
      </c>
      <c r="D6" s="290"/>
      <c r="E6" s="291"/>
      <c r="F6" s="304" t="s">
        <v>168</v>
      </c>
      <c r="G6" s="304"/>
      <c r="H6" s="304"/>
      <c r="I6" s="304" t="s">
        <v>169</v>
      </c>
      <c r="J6" s="304"/>
      <c r="K6" s="304"/>
      <c r="L6" s="286" t="s">
        <v>170</v>
      </c>
      <c r="M6" s="286"/>
      <c r="N6" s="286"/>
      <c r="O6" s="286" t="s">
        <v>171</v>
      </c>
      <c r="P6" s="286"/>
      <c r="Q6" s="286"/>
      <c r="R6" s="286" t="s">
        <v>172</v>
      </c>
      <c r="S6" s="286"/>
      <c r="T6" s="286"/>
      <c r="U6" s="286" t="s">
        <v>171</v>
      </c>
      <c r="V6" s="286"/>
      <c r="W6" s="286"/>
      <c r="X6" s="286" t="s">
        <v>172</v>
      </c>
      <c r="Y6" s="286"/>
      <c r="Z6" s="286"/>
      <c r="AA6" s="286" t="s">
        <v>247</v>
      </c>
      <c r="AB6" s="286"/>
      <c r="AC6" s="286"/>
    </row>
    <row r="7" spans="1:29" s="168" customFormat="1" ht="15">
      <c r="A7" s="287" t="s">
        <v>173</v>
      </c>
      <c r="B7" s="288"/>
      <c r="C7" s="172"/>
      <c r="D7" s="173"/>
      <c r="E7" s="174"/>
      <c r="F7" s="172"/>
      <c r="G7" s="173"/>
      <c r="H7" s="174"/>
      <c r="I7" s="172"/>
      <c r="J7" s="173"/>
      <c r="K7" s="174"/>
      <c r="L7" s="172"/>
      <c r="M7" s="173"/>
      <c r="N7" s="174"/>
      <c r="O7" s="172"/>
      <c r="P7" s="173"/>
      <c r="Q7" s="174"/>
      <c r="R7" s="172"/>
      <c r="S7" s="173"/>
      <c r="T7" s="174"/>
      <c r="U7" s="172"/>
      <c r="V7" s="173"/>
      <c r="W7" s="174"/>
      <c r="X7" s="172"/>
      <c r="Y7" s="173"/>
      <c r="Z7" s="174"/>
      <c r="AA7" s="172"/>
      <c r="AB7" s="173"/>
      <c r="AC7" s="174"/>
    </row>
    <row r="8" spans="1:29" s="168" customFormat="1" ht="15">
      <c r="A8" s="287" t="s">
        <v>174</v>
      </c>
      <c r="B8" s="288"/>
      <c r="C8" s="172"/>
      <c r="D8" s="175"/>
      <c r="E8" s="174"/>
      <c r="F8" s="176"/>
      <c r="G8" s="173"/>
      <c r="H8" s="174"/>
      <c r="I8" s="172"/>
      <c r="J8" s="173"/>
      <c r="K8" s="174"/>
      <c r="L8" s="172"/>
      <c r="M8" s="173"/>
      <c r="N8" s="174"/>
      <c r="O8" s="172"/>
      <c r="P8" s="173"/>
      <c r="Q8" s="174"/>
      <c r="R8" s="172"/>
      <c r="S8" s="173"/>
      <c r="T8" s="174"/>
      <c r="U8" s="172"/>
      <c r="V8" s="173"/>
      <c r="W8" s="174"/>
      <c r="X8" s="172"/>
      <c r="Y8" s="173"/>
      <c r="Z8" s="174"/>
      <c r="AA8" s="172"/>
      <c r="AB8" s="173"/>
      <c r="AC8" s="174"/>
    </row>
    <row r="9" spans="1:29" s="168" customFormat="1" ht="15">
      <c r="A9" s="177"/>
      <c r="B9" s="177"/>
      <c r="C9" s="171"/>
      <c r="D9" s="177"/>
      <c r="E9" s="171"/>
      <c r="F9" s="177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</row>
    <row r="10" spans="1:29" s="168" customFormat="1" ht="15">
      <c r="A10" s="177"/>
      <c r="B10" s="177"/>
      <c r="C10" s="171"/>
      <c r="D10" s="177"/>
      <c r="E10" s="293" t="s">
        <v>90</v>
      </c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171"/>
      <c r="Q10" s="293" t="s">
        <v>91</v>
      </c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</row>
    <row r="11" spans="1:29" s="168" customFormat="1" ht="15">
      <c r="A11" s="292" t="s">
        <v>175</v>
      </c>
      <c r="B11" s="292"/>
      <c r="C11" s="292"/>
      <c r="D11" s="292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171"/>
      <c r="Q11" s="281"/>
      <c r="R11" s="281"/>
      <c r="S11" s="281"/>
      <c r="T11" s="281"/>
      <c r="U11" s="281"/>
      <c r="V11" s="281"/>
      <c r="W11" s="281"/>
      <c r="X11" s="281"/>
      <c r="Y11" s="281"/>
      <c r="Z11" s="281"/>
      <c r="AA11" s="281"/>
      <c r="AB11" s="281"/>
      <c r="AC11" s="281"/>
    </row>
    <row r="12" spans="1:29" s="168" customFormat="1" ht="15">
      <c r="A12" s="292" t="s">
        <v>176</v>
      </c>
      <c r="B12" s="292"/>
      <c r="C12" s="292"/>
      <c r="D12" s="292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  <c r="P12" s="171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</row>
    <row r="13" spans="1:29" s="168" customFormat="1" ht="15">
      <c r="A13" s="292" t="s">
        <v>177</v>
      </c>
      <c r="B13" s="292"/>
      <c r="C13" s="292"/>
      <c r="D13" s="292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171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</row>
    <row r="14" spans="1:29" s="168" customFormat="1" ht="15">
      <c r="A14" s="292" t="s">
        <v>178</v>
      </c>
      <c r="B14" s="292"/>
      <c r="C14" s="292"/>
      <c r="D14" s="292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171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</row>
    <row r="15" spans="1:29" s="168" customFormat="1" ht="15">
      <c r="A15" s="293" t="s">
        <v>55</v>
      </c>
      <c r="B15" s="293"/>
      <c r="C15" s="293"/>
      <c r="D15" s="293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171"/>
      <c r="Q15" s="334"/>
      <c r="R15" s="334"/>
      <c r="S15" s="334"/>
      <c r="T15" s="334"/>
      <c r="U15" s="334"/>
      <c r="V15" s="334"/>
      <c r="W15" s="334"/>
      <c r="X15" s="334"/>
      <c r="Y15" s="334"/>
      <c r="Z15" s="334"/>
      <c r="AA15" s="334"/>
      <c r="AB15" s="334"/>
      <c r="AC15" s="334"/>
    </row>
    <row r="16" spans="1:29" s="168" customFormat="1" ht="15">
      <c r="A16" s="171"/>
      <c r="B16" s="171"/>
      <c r="C16" s="171"/>
      <c r="D16" s="171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  <c r="P16" s="171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</row>
    <row r="17" spans="1:29" s="168" customFormat="1" ht="15">
      <c r="A17" s="171"/>
      <c r="B17" s="171"/>
      <c r="C17" s="171"/>
      <c r="D17" s="171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  <c r="P17" s="171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</row>
    <row r="18" spans="1:29" s="168" customFormat="1" ht="15">
      <c r="A18" s="292" t="s">
        <v>179</v>
      </c>
      <c r="B18" s="292"/>
      <c r="C18" s="292"/>
      <c r="D18" s="292"/>
      <c r="E18" s="292"/>
      <c r="F18" s="292"/>
      <c r="G18" s="292"/>
      <c r="H18" s="179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</row>
    <row r="19" spans="1:29" s="168" customFormat="1" ht="15">
      <c r="A19" s="180"/>
      <c r="B19" s="180"/>
      <c r="C19" s="180"/>
      <c r="D19" s="180"/>
      <c r="E19" s="180"/>
      <c r="F19" s="177"/>
      <c r="G19" s="171"/>
      <c r="H19" s="177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</row>
    <row r="20" spans="1:29" s="168" customFormat="1" ht="15">
      <c r="A20" s="180"/>
      <c r="B20" s="180"/>
      <c r="C20" s="180"/>
      <c r="D20" s="180"/>
      <c r="E20" s="180"/>
      <c r="F20" s="177"/>
      <c r="G20" s="171"/>
      <c r="H20" s="177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</row>
    <row r="21" spans="1:29" s="168" customFormat="1" ht="15">
      <c r="A21" s="337" t="s">
        <v>180</v>
      </c>
      <c r="B21" s="337"/>
      <c r="C21" s="171"/>
      <c r="D21" s="333" t="s">
        <v>82</v>
      </c>
      <c r="E21" s="333"/>
      <c r="F21" s="333"/>
      <c r="G21" s="166"/>
      <c r="H21" s="179"/>
      <c r="I21" s="166"/>
      <c r="J21" s="171"/>
      <c r="K21" s="171"/>
      <c r="L21" s="171"/>
      <c r="M21" s="293" t="s">
        <v>181</v>
      </c>
      <c r="N21" s="293"/>
      <c r="O21" s="293"/>
      <c r="P21" s="293"/>
      <c r="Q21" s="293"/>
      <c r="R21" s="171"/>
      <c r="S21" s="171"/>
      <c r="T21" s="171"/>
      <c r="U21" s="333" t="s">
        <v>82</v>
      </c>
      <c r="V21" s="333"/>
      <c r="W21" s="333"/>
      <c r="X21" s="166"/>
      <c r="Y21" s="179"/>
      <c r="Z21" s="166"/>
      <c r="AA21" s="171"/>
      <c r="AB21" s="337" t="s">
        <v>182</v>
      </c>
      <c r="AC21" s="337"/>
    </row>
    <row r="22" spans="1:29" s="168" customFormat="1" ht="15">
      <c r="A22" s="337"/>
      <c r="B22" s="337"/>
      <c r="C22" s="180"/>
      <c r="D22" s="333" t="s">
        <v>183</v>
      </c>
      <c r="E22" s="333"/>
      <c r="F22" s="333"/>
      <c r="G22" s="181"/>
      <c r="H22" s="182"/>
      <c r="I22" s="181"/>
      <c r="J22" s="171"/>
      <c r="K22" s="171"/>
      <c r="L22" s="171"/>
      <c r="M22" s="281"/>
      <c r="N22" s="281"/>
      <c r="O22" s="281"/>
      <c r="P22" s="281"/>
      <c r="Q22" s="281"/>
      <c r="R22" s="171"/>
      <c r="S22" s="171"/>
      <c r="T22" s="171"/>
      <c r="U22" s="333" t="s">
        <v>183</v>
      </c>
      <c r="V22" s="333"/>
      <c r="W22" s="333"/>
      <c r="X22" s="181"/>
      <c r="Y22" s="182"/>
      <c r="Z22" s="181"/>
      <c r="AA22" s="171"/>
      <c r="AB22" s="337"/>
      <c r="AC22" s="337"/>
    </row>
    <row r="23" spans="1:29" s="168" customFormat="1" ht="15">
      <c r="A23" s="180"/>
      <c r="B23" s="180"/>
      <c r="C23" s="180"/>
      <c r="D23" s="180"/>
      <c r="E23" s="180"/>
      <c r="F23" s="177"/>
      <c r="G23" s="171"/>
      <c r="H23" s="177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</row>
    <row r="24" spans="1:29" s="168" customFormat="1" ht="15">
      <c r="A24" s="171"/>
      <c r="B24" s="180"/>
      <c r="C24" s="180"/>
      <c r="D24" s="180"/>
      <c r="E24" s="180"/>
      <c r="F24" s="177"/>
      <c r="G24" s="171"/>
      <c r="H24" s="177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</row>
    <row r="25" spans="1:29" s="168" customFormat="1" ht="15">
      <c r="A25" s="180"/>
      <c r="B25" s="180"/>
      <c r="C25" s="180"/>
      <c r="D25" s="180"/>
      <c r="E25" s="180"/>
      <c r="F25" s="177"/>
      <c r="G25" s="171"/>
      <c r="H25" s="177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</row>
    <row r="26" spans="1:29" s="168" customFormat="1" ht="15">
      <c r="A26" s="180"/>
      <c r="B26" s="180"/>
      <c r="C26" s="180"/>
      <c r="D26" s="180"/>
      <c r="E26" s="180"/>
      <c r="F26" s="177"/>
      <c r="G26" s="171"/>
      <c r="H26" s="177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</row>
    <row r="27" spans="1:29" s="168" customFormat="1" ht="15">
      <c r="A27" s="180"/>
      <c r="B27" s="180"/>
      <c r="C27" s="180"/>
      <c r="D27" s="180"/>
      <c r="E27" s="180"/>
      <c r="F27" s="177"/>
      <c r="G27" s="171"/>
      <c r="H27" s="177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</row>
    <row r="28" spans="1:29" s="168" customFormat="1" ht="15">
      <c r="A28" s="180"/>
      <c r="B28" s="180"/>
      <c r="C28" s="180"/>
      <c r="D28" s="180"/>
      <c r="E28" s="180"/>
      <c r="F28" s="177"/>
      <c r="G28" s="171"/>
      <c r="H28" s="177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</row>
    <row r="29" spans="1:29" s="168" customFormat="1" ht="15">
      <c r="B29" s="177"/>
      <c r="C29" s="177"/>
      <c r="D29" s="183"/>
      <c r="E29" s="171"/>
      <c r="F29" s="177"/>
      <c r="G29" s="171"/>
      <c r="H29" s="177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</row>
    <row r="34" spans="1:24" ht="18">
      <c r="O34" s="184" t="s">
        <v>184</v>
      </c>
    </row>
    <row r="43" spans="1:24">
      <c r="J43" s="165"/>
    </row>
    <row r="44" spans="1:24" ht="15">
      <c r="N44" s="338" t="s">
        <v>90</v>
      </c>
      <c r="O44" s="338"/>
      <c r="P44" s="338"/>
      <c r="Q44" s="338"/>
      <c r="R44" s="338"/>
      <c r="T44" s="338" t="s">
        <v>91</v>
      </c>
      <c r="U44" s="338"/>
      <c r="V44" s="338"/>
      <c r="W44" s="338"/>
      <c r="X44" s="338"/>
    </row>
    <row r="45" spans="1:24" ht="15">
      <c r="A45" s="335" t="s">
        <v>185</v>
      </c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185"/>
      <c r="O45" s="185"/>
      <c r="P45" s="185"/>
      <c r="Q45" s="185"/>
      <c r="R45" s="185"/>
      <c r="T45" s="185"/>
      <c r="U45" s="185"/>
      <c r="V45" s="185"/>
      <c r="W45" s="185"/>
      <c r="X45" s="185"/>
    </row>
  </sheetData>
  <mergeCells count="54">
    <mergeCell ref="A45:M45"/>
    <mergeCell ref="E16:O16"/>
    <mergeCell ref="Q16:AC16"/>
    <mergeCell ref="E17:O17"/>
    <mergeCell ref="Q17:AC17"/>
    <mergeCell ref="A18:G18"/>
    <mergeCell ref="A21:B22"/>
    <mergeCell ref="D21:F21"/>
    <mergeCell ref="M21:Q21"/>
    <mergeCell ref="U21:W21"/>
    <mergeCell ref="AB21:AC22"/>
    <mergeCell ref="D22:F22"/>
    <mergeCell ref="M22:Q22"/>
    <mergeCell ref="U22:W22"/>
    <mergeCell ref="N44:R44"/>
    <mergeCell ref="T44:X44"/>
    <mergeCell ref="A14:D14"/>
    <mergeCell ref="E14:O14"/>
    <mergeCell ref="Q14:AC14"/>
    <mergeCell ref="A15:D15"/>
    <mergeCell ref="E15:O15"/>
    <mergeCell ref="Q15:AC15"/>
    <mergeCell ref="A12:D12"/>
    <mergeCell ref="E12:O12"/>
    <mergeCell ref="Q12:AC12"/>
    <mergeCell ref="A13:D13"/>
    <mergeCell ref="E13:O13"/>
    <mergeCell ref="Q13:AC13"/>
    <mergeCell ref="A8:B8"/>
    <mergeCell ref="E10:O10"/>
    <mergeCell ref="Q10:AC10"/>
    <mergeCell ref="A11:D11"/>
    <mergeCell ref="E11:O11"/>
    <mergeCell ref="Q11:AC11"/>
    <mergeCell ref="O6:Q6"/>
    <mergeCell ref="R6:T6"/>
    <mergeCell ref="U6:W6"/>
    <mergeCell ref="X6:Z6"/>
    <mergeCell ref="AA6:AC6"/>
    <mergeCell ref="A7:B7"/>
    <mergeCell ref="A4:B4"/>
    <mergeCell ref="J4:M4"/>
    <mergeCell ref="C6:E6"/>
    <mergeCell ref="F6:H6"/>
    <mergeCell ref="I6:K6"/>
    <mergeCell ref="L6:N6"/>
    <mergeCell ref="A1:Q1"/>
    <mergeCell ref="R1:U1"/>
    <mergeCell ref="Z1:AA1"/>
    <mergeCell ref="AB1:AC1"/>
    <mergeCell ref="A2:Q2"/>
    <mergeCell ref="R2:U2"/>
    <mergeCell ref="Z2:AA2"/>
    <mergeCell ref="AB2:AC2"/>
  </mergeCells>
  <pageMargins left="0.47244094488188981" right="0.35433070866141736" top="0.39370078740157483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Foglio note</vt:lpstr>
      <vt:lpstr>Esercizio 1</vt:lpstr>
      <vt:lpstr>Esercizio 2</vt:lpstr>
      <vt:lpstr>Allegato esercizio2</vt:lpstr>
      <vt:lpstr>Esercizio 3</vt:lpstr>
      <vt:lpstr>Esercizio 4</vt:lpstr>
      <vt:lpstr>Sunto note</vt:lpstr>
      <vt:lpstr>Scheda Clienti ES4</vt:lpstr>
      <vt:lpstr>Foglio di comanda ES4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Baumgartner</dc:creator>
  <cp:lastModifiedBy>Jörg Reichmuth</cp:lastModifiedBy>
  <cp:lastPrinted>2015-05-25T08:54:41Z</cp:lastPrinted>
  <dcterms:created xsi:type="dcterms:W3CDTF">2002-10-12T21:28:10Z</dcterms:created>
  <dcterms:modified xsi:type="dcterms:W3CDTF">2015-10-20T11:40:14Z</dcterms:modified>
</cp:coreProperties>
</file>